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бочий" sheetId="1" r:id="rId1"/>
    <sheet name="итог" sheetId="2" r:id="rId2"/>
    <sheet name="итог 75 ст. не изменен" sheetId="3" r:id="rId3"/>
  </sheets>
  <definedNames/>
  <calcPr fullCalcOnLoad="1"/>
</workbook>
</file>

<file path=xl/sharedStrings.xml><?xml version="1.0" encoding="utf-8"?>
<sst xmlns="http://schemas.openxmlformats.org/spreadsheetml/2006/main" count="5290" uniqueCount="649">
  <si>
    <t>Приложение 4 к Правилам</t>
  </si>
  <si>
    <t xml:space="preserve"> План закупок товаров, работ и услуг на 2012  год  по ТОО "Өркен 2005"</t>
  </si>
  <si>
    <t xml:space="preserve">                                                                                                                                                                                  </t>
  </si>
  <si>
    <t>Реквизиты   Приказ №1 от 04 января 2012 года</t>
  </si>
  <si>
    <t>С изменениями и дополнениями от 15 августа 2012 года Приказ №48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</si>
  <si>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</si>
  <si>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</si>
  <si>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</si>
  <si>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</si>
  <si>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</si>
  <si>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</si>
  <si>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</si>
  <si>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</si>
  <si>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</si>
  <si>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</si>
  <si>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</si>
  <si>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</si>
  <si>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</si>
  <si>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</si>
  <si>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</si>
  <si>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</si>
  <si>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</si>
  <si>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</si>
  <si>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</si>
  <si>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</si>
  <si>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</si>
  <si>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</si>
  <si>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</si>
  <si>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</si>
  <si>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Товары</t>
  </si>
  <si>
    <t>1 Т</t>
  </si>
  <si>
    <t>ТОО "Өркен 2005"</t>
  </si>
  <si>
    <t>19.20.26</t>
  </si>
  <si>
    <t>диз.топ.летнее</t>
  </si>
  <si>
    <t xml:space="preserve"> 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0,2%,массовая доля меркаптановой серы,% не более 0,01; зольность не более 0,01%, содержание механических примесей, воды-отсутствие</t>
  </si>
  <si>
    <t>ОИ</t>
  </si>
  <si>
    <t>г. Астана, пр.Кабанбай Батыра 2/2 оф.313</t>
  </si>
  <si>
    <t>январь</t>
  </si>
  <si>
    <t>Акмолинская обл.,  г.Щучинск, ул.Паровозная,1</t>
  </si>
  <si>
    <t>DDP</t>
  </si>
  <si>
    <t>январь=апрель, октябрь-декабрь</t>
  </si>
  <si>
    <t>литр</t>
  </si>
  <si>
    <t>ОТП</t>
  </si>
  <si>
    <t>2 Т</t>
  </si>
  <si>
    <t>диз.топ. зимнее</t>
  </si>
  <si>
    <t xml:space="preserve"> Дизельное топливо (3-0,2-минус 35) первый сорт ) ГОСТ 305-82 цетановое число 45, кинематическая вязкость 1,8-5 сСт, температура застывания не выше -35 °С, температура помутнения не выше -25°С, температура вспышки определяемая в закрытом тигле не ниже 40°С, массовая доля серы не более 0,2%,массовая доля меркаптановой серы,% не более 0,01; зольность не более 0,01%, содержание механических примесей, воды-отсутствие</t>
  </si>
  <si>
    <t>январь-март,ноябрь.декабрь</t>
  </si>
  <si>
    <t>3 Т</t>
  </si>
  <si>
    <t>19.20.21</t>
  </si>
  <si>
    <t xml:space="preserve">бензин </t>
  </si>
  <si>
    <t xml:space="preserve">ГОСТ 2084-77
Октановое число не менее 92, концентрация свинца не более 0,013 грамм/дм3, фракционный состав: начала перегонки бензина не ниже 75 С, 90 % бензина перегоняется при температуре не выше 180 С; конец кипения бензина при температуре не выше 205 С; остаток в колбе не более 115 %; массовая доля серы не более 0,1 %; остаток и потери не более 4 %, содержание механических примесей и воды - отсутствующее
</t>
  </si>
  <si>
    <t>ежемесячно</t>
  </si>
  <si>
    <t>4 Т</t>
  </si>
  <si>
    <t xml:space="preserve">Бумага </t>
  </si>
  <si>
    <t>Формат А4, в пачке 500 листов, плотность -  210*297 80г/см 2 , белизна не менее 96</t>
  </si>
  <si>
    <t>февраль</t>
  </si>
  <si>
    <t>с февраля по декабрь</t>
  </si>
  <si>
    <t>пачка</t>
  </si>
  <si>
    <t>ОП</t>
  </si>
  <si>
    <t>5 Т</t>
  </si>
  <si>
    <t>17.23.11</t>
  </si>
  <si>
    <t>Для факса 210х30х18 мм, DX71766003</t>
  </si>
  <si>
    <t>штука</t>
  </si>
  <si>
    <t>6 Т</t>
  </si>
  <si>
    <t>Для записий, с липким краем, клеющиеся (цветные), размер 75ммх125мм, 100 листов</t>
  </si>
  <si>
    <t>7 Т</t>
  </si>
  <si>
    <t>Бумага</t>
  </si>
  <si>
    <t xml:space="preserve"> с клеевым краем.76х10,2</t>
  </si>
  <si>
    <t>8 Т</t>
  </si>
  <si>
    <t>17.23.12.50.00.00.00.30.1</t>
  </si>
  <si>
    <t>Ежедневник</t>
  </si>
  <si>
    <t>А5, 14,5х20,6см, рус/англ</t>
  </si>
  <si>
    <t>9 Т</t>
  </si>
  <si>
    <t>22.29.25.00.00.00.21.14.1</t>
  </si>
  <si>
    <t>Карандаш механический</t>
  </si>
  <si>
    <t>Толщина грифеля 0,5 и 0,7 мм</t>
  </si>
  <si>
    <t>10 Т</t>
  </si>
  <si>
    <t>Карандаш</t>
  </si>
  <si>
    <t>Карандаш EVOLUTION 650НВ (CONTE-Франция)</t>
  </si>
  <si>
    <t>11 Т</t>
  </si>
  <si>
    <t>22.29.25.00.00.00.23.13.1</t>
  </si>
  <si>
    <t>Клей-карандаш</t>
  </si>
  <si>
    <t>сухой 10гр.0834/5 (ESSELTE-Германия)</t>
  </si>
  <si>
    <t>12 Т</t>
  </si>
  <si>
    <t>17.23.12</t>
  </si>
  <si>
    <t>Конверты почтовые</t>
  </si>
  <si>
    <t xml:space="preserve">Конверт 160х230 625 б/о беллый, силиконовый </t>
  </si>
  <si>
    <t>13 Т</t>
  </si>
  <si>
    <t>Конверты</t>
  </si>
  <si>
    <t xml:space="preserve"> большие с логотипом 230х325 3304</t>
  </si>
  <si>
    <t>14 Т</t>
  </si>
  <si>
    <t>20.59.59</t>
  </si>
  <si>
    <t>Корректор</t>
  </si>
  <si>
    <t>Informat, 20 мл., кисточка, флакон, № 66155, спиртовая основа</t>
  </si>
  <si>
    <t>15 Т</t>
  </si>
  <si>
    <t>17.23.13</t>
  </si>
  <si>
    <t>Книга регистрации документов.</t>
  </si>
  <si>
    <t>Формат А4, книга канцелярская, 96 листов, клетка</t>
  </si>
  <si>
    <t>16 Т</t>
  </si>
  <si>
    <t>13.96.13</t>
  </si>
  <si>
    <t>нить полиамидная</t>
  </si>
  <si>
    <t>для прошивки документов, диаметром 1мм., длина 2 380 м. Применяется для прошшивки документов.</t>
  </si>
  <si>
    <t>г. Астана, пр.Кабанбай Батыра 2/2 оф.314</t>
  </si>
  <si>
    <t>17 Т</t>
  </si>
  <si>
    <t>Маркеры</t>
  </si>
  <si>
    <t>Маркеры текст.20251/4шт. EXUCE п/у (MON AMI-Корея)(набор)</t>
  </si>
  <si>
    <t>18 Т</t>
  </si>
  <si>
    <t>26.20.21</t>
  </si>
  <si>
    <t>USB-флешки</t>
  </si>
  <si>
    <t>объем 2Гб</t>
  </si>
  <si>
    <t>19 Т</t>
  </si>
  <si>
    <t>22.29.25.00.00.00.24.25.1</t>
  </si>
  <si>
    <t>Ножницы</t>
  </si>
  <si>
    <t xml:space="preserve">офисные ножницы из нержавеюшей стали 140 мм , ручка из пластмассы 2 "Технические и качественные характеристики соответствует ГОСТ 12.2.118-88 </t>
  </si>
  <si>
    <t>20 Т</t>
  </si>
  <si>
    <t>22.29.25</t>
  </si>
  <si>
    <t>Папка на 30 файлов</t>
  </si>
  <si>
    <t>Формат А4, F-40АБ, пластик, 80 файлов</t>
  </si>
  <si>
    <t>21 Т</t>
  </si>
  <si>
    <t xml:space="preserve">Ручка </t>
  </si>
  <si>
    <t>ГОСТ28937-91 Ручка шариковая, 0.5мм, синяя</t>
  </si>
  <si>
    <t>22 Т</t>
  </si>
  <si>
    <t>Ручки (гелевые)</t>
  </si>
  <si>
    <t xml:space="preserve">гелевая 34922/34902 J.GRIP-506 син.(MonArni) </t>
  </si>
  <si>
    <t>23 Т</t>
  </si>
  <si>
    <t>25.93.14</t>
  </si>
  <si>
    <t>Скобы для степлера</t>
  </si>
  <si>
    <t xml:space="preserve"> для степлера № 24,26,29 </t>
  </si>
  <si>
    <t>24 Т</t>
  </si>
  <si>
    <t xml:space="preserve"> для степлера № 10</t>
  </si>
  <si>
    <t>25 Т</t>
  </si>
  <si>
    <t>Папка скорошиватель</t>
  </si>
  <si>
    <t>стандартный, пластик PVC, с зажимом</t>
  </si>
  <si>
    <t>26 Т</t>
  </si>
  <si>
    <t>22.29.25.00.00.00.15.12.1</t>
  </si>
  <si>
    <t>Скрепки</t>
  </si>
  <si>
    <t>Скрепки 25мм</t>
  </si>
  <si>
    <t>27 Т</t>
  </si>
  <si>
    <t>Скрепки 50мм</t>
  </si>
  <si>
    <t>28 Т</t>
  </si>
  <si>
    <t>25.99.23</t>
  </si>
  <si>
    <t xml:space="preserve">Степлер </t>
  </si>
  <si>
    <t>Степлер №24/6</t>
  </si>
  <si>
    <t>29 Т</t>
  </si>
  <si>
    <t>Файл</t>
  </si>
  <si>
    <t>ЕС-20п, 20 файлов форматом А-4</t>
  </si>
  <si>
    <t>30 Т</t>
  </si>
  <si>
    <t>Зажим клипса</t>
  </si>
  <si>
    <t>Для бумаг (51Мм),черн. (15АВ)</t>
  </si>
  <si>
    <t>31 Т</t>
  </si>
  <si>
    <t>22.29.22</t>
  </si>
  <si>
    <t>Скотч</t>
  </si>
  <si>
    <t>(50мм*60м, прозрачный)</t>
  </si>
  <si>
    <t>32 Т</t>
  </si>
  <si>
    <t>Скотч большой</t>
  </si>
  <si>
    <t>33 Т</t>
  </si>
  <si>
    <t>20.52.10</t>
  </si>
  <si>
    <t xml:space="preserve">Клей </t>
  </si>
  <si>
    <t xml:space="preserve">22 мл.,  канцелярский </t>
  </si>
  <si>
    <t>34 Т</t>
  </si>
  <si>
    <t>22.19.73</t>
  </si>
  <si>
    <t xml:space="preserve">Ластик </t>
  </si>
  <si>
    <t>Для стирания карандаша, белого цвета 20х30мм.</t>
  </si>
  <si>
    <t>35 Т</t>
  </si>
  <si>
    <t>26.20.13.00.00.02.25.10.1</t>
  </si>
  <si>
    <t>Компьютер в комплекте (стандартный)</t>
  </si>
  <si>
    <t>Процессор Intel® Core™ i3-2100 (3,10 ГГц, 3 МБ кэш-памяти, 2 ядра)  Установленная  операционная система,FreeDOS,  Чипсет, Intel® H61 Express Форм-фактор, minitower, память стандартное ОЗУ, DDR3SDRAM 2 Gb 1333 МГц, 2 Слота DIMM, хранение информации внутрен</t>
  </si>
  <si>
    <t>комплект</t>
  </si>
  <si>
    <t>36 Т</t>
  </si>
  <si>
    <t>26.20.11.00.00.01.14.20.1</t>
  </si>
  <si>
    <t>Ноутбук</t>
  </si>
  <si>
    <t>изменен</t>
  </si>
  <si>
    <t>37 Т</t>
  </si>
  <si>
    <t>14.19.30</t>
  </si>
  <si>
    <t>Костюм утепленный</t>
  </si>
  <si>
    <t>ГОСТ 27575-87</t>
  </si>
  <si>
    <t>до 31 января 2012 года</t>
  </si>
  <si>
    <t>38 Т</t>
  </si>
  <si>
    <t>Костюм рабочий</t>
  </si>
  <si>
    <t>39 Т</t>
  </si>
  <si>
    <t>14.12.30</t>
  </si>
  <si>
    <t>Костюм огнестойкий</t>
  </si>
  <si>
    <t>Костюм огнестойкий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брюк, изготовлены из бязи. Основная ткань – брезент.</t>
  </si>
  <si>
    <t>40 Т</t>
  </si>
  <si>
    <t xml:space="preserve">Халат </t>
  </si>
  <si>
    <t>ГОСТ 27575-87, Ткань хлопчатобумажный, нитки армированные швейные Rн 45,0 текс (44 ЛХ-1) или Rн 35,0 текс (36 ЛХ), пуговицы диаметром 17-23мм.х/б</t>
  </si>
  <si>
    <t>41 Т</t>
  </si>
  <si>
    <t>15.20.13</t>
  </si>
  <si>
    <t>Сапоги рабочие</t>
  </si>
  <si>
    <t>ГОСТ 5394-89</t>
  </si>
  <si>
    <t>пара</t>
  </si>
  <si>
    <t>42 Т</t>
  </si>
  <si>
    <t>Сапоги ррезиновые</t>
  </si>
  <si>
    <t>43 Т</t>
  </si>
  <si>
    <t>15.20.32</t>
  </si>
  <si>
    <t>валенки</t>
  </si>
  <si>
    <t>ГОСТ 18724-88 обрезиненные, предназначены для защиты от пониженных температур и влаги.  Материал верха - шерсть 100%. Подошва резина. Цвет серый. Размеры с 24-35.</t>
  </si>
  <si>
    <t>44 Т</t>
  </si>
  <si>
    <t>перчатки резиновые</t>
  </si>
  <si>
    <t xml:space="preserve">ГОСТ 20010-93.Изготовлены из смеси на основе натурального латекса. Рифленая ладонная часть,ворсовая подложка. Универсальная модель. </t>
  </si>
  <si>
    <t>45 Т</t>
  </si>
  <si>
    <t>14.19.23</t>
  </si>
  <si>
    <t>рукавицы утепленные</t>
  </si>
  <si>
    <t>ГОСТ 12.4.010-75</t>
  </si>
  <si>
    <t>до 31 декабря 2012 года</t>
  </si>
  <si>
    <t>46 Т</t>
  </si>
  <si>
    <t>голицы</t>
  </si>
  <si>
    <t>Голицы х/б, из ткани «двунитка»,</t>
  </si>
  <si>
    <t>новый</t>
  </si>
  <si>
    <t>47 Т</t>
  </si>
  <si>
    <t>рукавицы брезентовые</t>
  </si>
  <si>
    <t>ГОСТ 12.4.010-75.Рукавицы однопалые. Ткань верха - брезент плотность 410-550 г/кв.м. Прочные рукавицы с огнеупорной пропиткой предназначены для работ, связанных со значительными механическими и истирающими нагрузками. Двойной шов увеличивает прочность и с</t>
  </si>
  <si>
    <t>48 Т</t>
  </si>
  <si>
    <t>13.92.29</t>
  </si>
  <si>
    <t>Ветошь обтирочная</t>
  </si>
  <si>
    <t>Тех. Хар-ки не ниже ОСТ 6346-84</t>
  </si>
  <si>
    <t>49 Т</t>
  </si>
  <si>
    <t>28.29.22</t>
  </si>
  <si>
    <t>огнетушитель пенный</t>
  </si>
  <si>
    <t>ГОСТ Р 51057-2001</t>
  </si>
  <si>
    <t>февраль-март</t>
  </si>
  <si>
    <t>50 Т</t>
  </si>
  <si>
    <t>огнетушитель углекислотный</t>
  </si>
  <si>
    <t>51 Т</t>
  </si>
  <si>
    <t>19.20.27</t>
  </si>
  <si>
    <t>масло дизельное</t>
  </si>
  <si>
    <t xml:space="preserve">ГОСТ 12337-84 </t>
  </si>
  <si>
    <t>килограмм</t>
  </si>
  <si>
    <t>52 Т</t>
  </si>
  <si>
    <t>масло трансмиссинное</t>
  </si>
  <si>
    <t xml:space="preserve">ГОСТ 23652-79 </t>
  </si>
  <si>
    <t>53 Т</t>
  </si>
  <si>
    <t>смазка солидол</t>
  </si>
  <si>
    <t xml:space="preserve">ГОСТ 1033-79 </t>
  </si>
  <si>
    <t>54 Т</t>
  </si>
  <si>
    <t>20.11.11</t>
  </si>
  <si>
    <t>Кислородный баллон</t>
  </si>
  <si>
    <t xml:space="preserve">Диаметр цилиндра 219мм, Емкость 40 л, высота 1755мм, вес баллона 93кг, рабочее давление 19,6 МПа </t>
  </si>
  <si>
    <t>баллон</t>
  </si>
  <si>
    <t>54-1 Т</t>
  </si>
  <si>
    <t>55 Т</t>
  </si>
  <si>
    <t>19.20.31</t>
  </si>
  <si>
    <t>Пропановый баллон</t>
  </si>
  <si>
    <t xml:space="preserve">ГОСТ 15860-84 </t>
  </si>
  <si>
    <t>56 Т</t>
  </si>
  <si>
    <t>Кувалда</t>
  </si>
  <si>
    <t>С ручкой, весом 5 кг</t>
  </si>
  <si>
    <t>57 Т</t>
  </si>
  <si>
    <t>С ручкой, весом 3 кг</t>
  </si>
  <si>
    <t>58 Т</t>
  </si>
  <si>
    <t>25.73.10.00.00.10.10.10.2</t>
  </si>
  <si>
    <t>Черенки</t>
  </si>
  <si>
    <t xml:space="preserve"> Для молотков и кувалд, ГОСТ 17267-71</t>
  </si>
  <si>
    <t>59 Т</t>
  </si>
  <si>
    <t>25.73.60</t>
  </si>
  <si>
    <t>топор</t>
  </si>
  <si>
    <t>топор с округлым лезвием для рубки, колки и тески древесины</t>
  </si>
  <si>
    <t>60 Т</t>
  </si>
  <si>
    <t>ножовка по металлу</t>
  </si>
  <si>
    <t>ГОСТ 17270-71</t>
  </si>
  <si>
    <t>61 Т</t>
  </si>
  <si>
    <t>полотно по металлу</t>
  </si>
  <si>
    <t>62 Т</t>
  </si>
  <si>
    <t>27.40.13</t>
  </si>
  <si>
    <t xml:space="preserve">лампа  </t>
  </si>
  <si>
    <t xml:space="preserve">Лампа Ж 54х60, В22d/25, 54B, 60 Bт, L78мм, D51мм </t>
  </si>
  <si>
    <t>63 Т</t>
  </si>
  <si>
    <t xml:space="preserve">лампа </t>
  </si>
  <si>
    <t xml:space="preserve">Лампа Ж 54х60, В22d/25, 54B, 100 Bт, L78мм, D51мм </t>
  </si>
  <si>
    <t>64 Т</t>
  </si>
  <si>
    <t xml:space="preserve">Лампа </t>
  </si>
  <si>
    <t>ДРЛ-250, Лампа ртутная НРМ 250 Е40 Y</t>
  </si>
  <si>
    <t>65 Т</t>
  </si>
  <si>
    <t>ДРЛ-400, Лампа ртутная НРМ 250 Е40 Y</t>
  </si>
  <si>
    <t>66 Т</t>
  </si>
  <si>
    <t>28.24.11</t>
  </si>
  <si>
    <t>Пила болгарка</t>
  </si>
  <si>
    <t>ГОСТ 12.2.013.0-91</t>
  </si>
  <si>
    <t>67 Т</t>
  </si>
  <si>
    <t>резак РЗГМ пропановый</t>
  </si>
  <si>
    <t>резак РЗГМ пропановый для резки  и сварки металлов</t>
  </si>
  <si>
    <t>68 Т</t>
  </si>
  <si>
    <t>резак РЭПС</t>
  </si>
  <si>
    <t>резак РЭПС  для резки  и сварки металлов</t>
  </si>
  <si>
    <t>69 Т</t>
  </si>
  <si>
    <t>25.93.15</t>
  </si>
  <si>
    <t>электроды</t>
  </si>
  <si>
    <t>ГОСТ 9466-75: Электроды покрытые металлические для ручной дуговой сварки сталей и наплавки</t>
  </si>
  <si>
    <t>упаковка</t>
  </si>
  <si>
    <t>70 Т</t>
  </si>
  <si>
    <t>диск отрезной</t>
  </si>
  <si>
    <t>Диск отрезной по металлу 150 х2,5х22 14А</t>
  </si>
  <si>
    <t>71 Т</t>
  </si>
  <si>
    <t>Порошок стиральный</t>
  </si>
  <si>
    <t>Порошок стиральный, синтетический, универсальный,  для ручной стирки и использования в бытовых целях</t>
  </si>
  <si>
    <t>72 Т</t>
  </si>
  <si>
    <t>20.41.31</t>
  </si>
  <si>
    <t>мыло</t>
  </si>
  <si>
    <t>ГОСТ 30266-95, твердое на ощупь, в кусках по 200-250 грамм</t>
  </si>
  <si>
    <t>январь-февраль</t>
  </si>
  <si>
    <t>ежеквартально</t>
  </si>
  <si>
    <t>73 Т</t>
  </si>
  <si>
    <t>10.51.11</t>
  </si>
  <si>
    <t>молоко</t>
  </si>
  <si>
    <t>Молоко цельное или  другие взаи-мозаменяемые продукты соглас-но приложения 5 приказа Минтру-да №184-п от 31.07.2007г.  
ежесменная нор-ма 0,5 л.</t>
  </si>
  <si>
    <t>74 Т</t>
  </si>
  <si>
    <t>35.11.10</t>
  </si>
  <si>
    <t>Электроэнергия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</si>
  <si>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</si>
  <si>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киловатт</t>
  </si>
  <si>
    <t>75 Т</t>
  </si>
  <si>
    <t>калькулятор</t>
  </si>
  <si>
    <t>Калькулятор настольный , 14-разрядный, размер средний, двойное питание: от солнечной и обычной батареек, крупные цифры и кнопки, 12разрядов, клавиша исправления последней введенной цифры, 1 ячейка памяти, суммирование промежуточного результата, операции с</t>
  </si>
  <si>
    <t>май-июль</t>
  </si>
  <si>
    <t>июнь-август</t>
  </si>
  <si>
    <t>76Т</t>
  </si>
  <si>
    <t>26.30.23</t>
  </si>
  <si>
    <t>Телефонный аппарат</t>
  </si>
  <si>
    <t>Импульсный и тональный режимы набора номера</t>
  </si>
  <si>
    <t>77Т</t>
  </si>
  <si>
    <t>26.51.52</t>
  </si>
  <si>
    <t>редуктор кислородный</t>
  </si>
  <si>
    <t>Клапан с двумя манометрами.Предназначен для уравнивания измерения давления в кислородном балоне</t>
  </si>
  <si>
    <t>78Т</t>
  </si>
  <si>
    <t>Хомут</t>
  </si>
  <si>
    <t>ГОСТ 24193-80 Хомуты зажимные для рукавов</t>
  </si>
  <si>
    <t>79Т</t>
  </si>
  <si>
    <t>Гвоздодер</t>
  </si>
  <si>
    <t>ГОСТ 19596-87</t>
  </si>
  <si>
    <t>80Т</t>
  </si>
  <si>
    <t>27.51.21</t>
  </si>
  <si>
    <t>Электрошлифовальная машина</t>
  </si>
  <si>
    <t>81Т</t>
  </si>
  <si>
    <t>Диск шлифовальный</t>
  </si>
  <si>
    <t>диск шлифовальный, Д-150</t>
  </si>
  <si>
    <t>82Т</t>
  </si>
  <si>
    <t>27.12.31</t>
  </si>
  <si>
    <t xml:space="preserve">Удлинитель </t>
  </si>
  <si>
    <t>Длина не мене 20 м</t>
  </si>
  <si>
    <t>83Т</t>
  </si>
  <si>
    <t>Электродрель</t>
  </si>
  <si>
    <t>электродерель, Д-11/530ЭР</t>
  </si>
  <si>
    <t>84Т</t>
  </si>
  <si>
    <t>Зубило слесарное</t>
  </si>
  <si>
    <t>Зубило  для рубки металла, тески камня. Изготовлено по ГОСТ 7211-86 из инструментальной стали.размер - 160Ц</t>
  </si>
  <si>
    <t>85Т</t>
  </si>
  <si>
    <t>Зубило  для рубки металла, тески камня. Изготовлено по ГОСТ 7211-86 из инструментальной стали.размер - 200Ц</t>
  </si>
  <si>
    <t>86Т</t>
  </si>
  <si>
    <t>Ножницы по металлу</t>
  </si>
  <si>
    <t>размер 320 тип 1 (оксид)</t>
  </si>
  <si>
    <t>87Т</t>
  </si>
  <si>
    <t>Набор ключей</t>
  </si>
  <si>
    <t>набор ключей комб. КГК №12, у упаковке - 12 шт. в п/эт</t>
  </si>
  <si>
    <t>88Т</t>
  </si>
  <si>
    <t>Тиски слесарные</t>
  </si>
  <si>
    <t>тиски слесарные 160 мм, Т-160У</t>
  </si>
  <si>
    <t>89Т</t>
  </si>
  <si>
    <t>Набор шоферского инструмента</t>
  </si>
  <si>
    <t>набор шоферского инструмента НИ-2</t>
  </si>
  <si>
    <t>90Т</t>
  </si>
  <si>
    <t>набор шоферского инструмента НИ-3</t>
  </si>
  <si>
    <t>91Т</t>
  </si>
  <si>
    <t>кусачки</t>
  </si>
  <si>
    <t xml:space="preserve">кусачки боковые 200 с </t>
  </si>
  <si>
    <t>92Т</t>
  </si>
  <si>
    <t>до 1000 ВТ</t>
  </si>
  <si>
    <t>93Т</t>
  </si>
  <si>
    <t>плоскогубцы</t>
  </si>
  <si>
    <t>Комбинированные, ГОСТ 5547-75. 160С</t>
  </si>
  <si>
    <t>94Т</t>
  </si>
  <si>
    <t>Комбинированные, ГОСТ 5547-75. 180С</t>
  </si>
  <si>
    <t>95Т</t>
  </si>
  <si>
    <t>Комбинированные, ГОСТ 5547-75. 200С</t>
  </si>
  <si>
    <t>96Т</t>
  </si>
  <si>
    <t>Ключи</t>
  </si>
  <si>
    <t>КТР-1,ГОСТ 2839-80Е</t>
  </si>
  <si>
    <t>97Т</t>
  </si>
  <si>
    <t>КТР-2,ГОСТ 2839-80Е</t>
  </si>
  <si>
    <t>98Т</t>
  </si>
  <si>
    <t>КТР-3,ГОСТ 2839-80Е</t>
  </si>
  <si>
    <t>99Т</t>
  </si>
  <si>
    <t>Набор надфилей</t>
  </si>
  <si>
    <t>6 шт.,ГОСТ 10111—74</t>
  </si>
  <si>
    <t>100Т</t>
  </si>
  <si>
    <t>Черенки лопат</t>
  </si>
  <si>
    <t>Черенки лопат  из дерева (сосна, береза) размером длина 150 см, диаметр 6 см ГОСТ 6449.1-82</t>
  </si>
  <si>
    <t>101 Т</t>
  </si>
  <si>
    <t>Ножницы секаторные</t>
  </si>
  <si>
    <t>Ножницы секаторные для резки кабеля НС-2М</t>
  </si>
  <si>
    <t>Работы</t>
  </si>
  <si>
    <t>1 Р</t>
  </si>
  <si>
    <t>29.20.40</t>
  </si>
  <si>
    <t xml:space="preserve">Технический осмотр транспорта </t>
  </si>
  <si>
    <t>Для обеспечения безопасности движения</t>
  </si>
  <si>
    <t>ноябрь</t>
  </si>
  <si>
    <t>2 Р</t>
  </si>
  <si>
    <t>94.11.10</t>
  </si>
  <si>
    <t>Резка металла</t>
  </si>
  <si>
    <r>
      <t xml:space="preserve">резка списанных локомотивов на металлолом по </t>
    </r>
    <r>
      <rPr>
        <u val="single"/>
        <sz val="10"/>
        <rFont val="Times New Roman"/>
        <family val="1"/>
      </rPr>
      <t>восточной</t>
    </r>
    <r>
      <rPr>
        <sz val="10"/>
        <rFont val="Times New Roman"/>
        <family val="1"/>
      </rPr>
      <t xml:space="preserve"> области</t>
    </r>
  </si>
  <si>
    <t>апрель-июнь</t>
  </si>
  <si>
    <t>ст.Астана</t>
  </si>
  <si>
    <t>апрель-октябрь</t>
  </si>
  <si>
    <t>3 Р</t>
  </si>
  <si>
    <r>
      <t xml:space="preserve">резка списанных локомотивов на металлолом по </t>
    </r>
    <r>
      <rPr>
        <u val="single"/>
        <sz val="10"/>
        <rFont val="Times New Roman"/>
        <family val="1"/>
      </rPr>
      <t>западной</t>
    </r>
    <r>
      <rPr>
        <sz val="10"/>
        <rFont val="Times New Roman"/>
        <family val="1"/>
      </rPr>
      <t xml:space="preserve"> области </t>
    </r>
  </si>
  <si>
    <t>ст. Есиль, ст. Кушмурун. Ст. Костанай</t>
  </si>
  <si>
    <t>4 Р</t>
  </si>
  <si>
    <r>
      <t>резка списанных локомотивов на металлолом по</t>
    </r>
    <r>
      <rPr>
        <u val="single"/>
        <sz val="10"/>
        <rFont val="Times New Roman"/>
        <family val="1"/>
      </rPr>
      <t xml:space="preserve"> южной</t>
    </r>
    <r>
      <rPr>
        <sz val="10"/>
        <rFont val="Times New Roman"/>
        <family val="1"/>
      </rPr>
      <t xml:space="preserve"> области </t>
    </r>
  </si>
  <si>
    <t>ст. Шымкент, ст. Туркестан, ст. Арыс</t>
  </si>
  <si>
    <t>5 Р</t>
  </si>
  <si>
    <r>
      <t xml:space="preserve">резка списанных локомотивов на металлолом по </t>
    </r>
    <r>
      <rPr>
        <u val="single"/>
        <sz val="10"/>
        <rFont val="Times New Roman"/>
        <family val="1"/>
      </rPr>
      <t>центральной</t>
    </r>
    <r>
      <rPr>
        <sz val="10"/>
        <rFont val="Times New Roman"/>
        <family val="1"/>
      </rPr>
      <t xml:space="preserve"> области </t>
    </r>
  </si>
  <si>
    <t>ст. Аягоз, ст. Семей, ст. Шар, ст. Защита</t>
  </si>
  <si>
    <t>6 Р</t>
  </si>
  <si>
    <r>
      <t xml:space="preserve">резка списанных локомотивов на металлолом по </t>
    </r>
    <r>
      <rPr>
        <u val="single"/>
        <sz val="10"/>
        <rFont val="Times New Roman"/>
        <family val="1"/>
      </rPr>
      <t>северной</t>
    </r>
    <r>
      <rPr>
        <sz val="10"/>
        <rFont val="Times New Roman"/>
        <family val="1"/>
      </rPr>
      <t xml:space="preserve"> области </t>
    </r>
  </si>
  <si>
    <t>ст. Жана-Арка, ст. Караганда</t>
  </si>
  <si>
    <t>Услуги</t>
  </si>
  <si>
    <t>1 У</t>
  </si>
  <si>
    <t>61.90.10</t>
  </si>
  <si>
    <t>Услуги связи АО"Транстелеком"</t>
  </si>
  <si>
    <t>производственная необходимость</t>
  </si>
  <si>
    <t>Акмолинская обл.,  г.Щучинск</t>
  </si>
  <si>
    <t>2 У</t>
  </si>
  <si>
    <t>36.00.11</t>
  </si>
  <si>
    <t>Услуги по водоснабжению</t>
  </si>
  <si>
    <t xml:space="preserve">ГОСТ 2874-82 "Вода питьевая" Число микроорганизмов на 1см3 не более 100, число бактерий группы кишечных палочек в 1 дм3 воды -не более3, цвет прозрачный. СанПиН№ 2.1.4.559-96 Питьевая вода. Гигиенические требования к качеству воды централизованных систем </t>
  </si>
  <si>
    <t>3 У</t>
  </si>
  <si>
    <t>43.22.12</t>
  </si>
  <si>
    <t>Услуги по отоплению</t>
  </si>
  <si>
    <t>Подача тепла в произвдоственнвые помещения</t>
  </si>
  <si>
    <t>январь-апрель, октябрь-декабрь</t>
  </si>
  <si>
    <t>4 У</t>
  </si>
  <si>
    <t>42.21.13</t>
  </si>
  <si>
    <t>Услуги канализация</t>
  </si>
  <si>
    <t>Отвод и очистка стоков</t>
  </si>
  <si>
    <t>5 У</t>
  </si>
  <si>
    <t>Техобследование грузоподъемных кранов</t>
  </si>
  <si>
    <t>для обеспечения безопасности работы кранов</t>
  </si>
  <si>
    <t>6 У</t>
  </si>
  <si>
    <t>81.29.11</t>
  </si>
  <si>
    <t>Услуги СЭС</t>
  </si>
  <si>
    <t>оказание санитарноых услуг по дезинфекции и дератизации</t>
  </si>
  <si>
    <t>7 У</t>
  </si>
  <si>
    <t>85.59.13</t>
  </si>
  <si>
    <t>Повышение квалификации газорезчики, стропальщики</t>
  </si>
  <si>
    <t>Провессиональное усовершенствование</t>
  </si>
  <si>
    <t>8 У</t>
  </si>
  <si>
    <t>65.12.21</t>
  </si>
  <si>
    <t>Обязательное страхование ГПО работадателя</t>
  </si>
  <si>
    <t>апрель</t>
  </si>
  <si>
    <t>апрель 2012-апрель 2013</t>
  </si>
  <si>
    <t>9 У</t>
  </si>
  <si>
    <t>Страхование транспорта</t>
  </si>
  <si>
    <t>Оказание услуг по  страховании гражданско-правовой ответственности по автомобилю марки Камаз 5510</t>
  </si>
  <si>
    <t>10 У</t>
  </si>
  <si>
    <t>65.12.12</t>
  </si>
  <si>
    <t xml:space="preserve">Медицинское страхование и вакцинация </t>
  </si>
  <si>
    <t>Добровольное страхование на случай болезни</t>
  </si>
  <si>
    <t>11 У</t>
  </si>
  <si>
    <t>38.11.21</t>
  </si>
  <si>
    <t>Захоронение твердых бытовых отходов</t>
  </si>
  <si>
    <t>захоронение твердо-бытовых отходоы с производственной базы г.Щучинск</t>
  </si>
  <si>
    <t>12 У</t>
  </si>
  <si>
    <t>74.90.20</t>
  </si>
  <si>
    <t>Проверка и ремонт весов</t>
  </si>
  <si>
    <t>ежегодная проверка 1-тонных весов</t>
  </si>
  <si>
    <t>апрель-май</t>
  </si>
  <si>
    <t>13 У</t>
  </si>
  <si>
    <t>Проверка сопротивления изоляции</t>
  </si>
  <si>
    <t xml:space="preserve">средства защиты   необходимо периодически испытывать  по нормам и срокам и должны  быть защищены от увлажнения, загрязнения и механических повреждений </t>
  </si>
  <si>
    <t>14 У</t>
  </si>
  <si>
    <t>58.29.31.</t>
  </si>
  <si>
    <t>Заправка и ремонт  оргтехники</t>
  </si>
  <si>
    <t>( заправка картрижда)</t>
  </si>
  <si>
    <t>15 У</t>
  </si>
  <si>
    <t>Обслуживание орг.техники</t>
  </si>
  <si>
    <t>(сеть,обновление,ремонт)</t>
  </si>
  <si>
    <t>16 У</t>
  </si>
  <si>
    <t xml:space="preserve">Услуги связи </t>
  </si>
  <si>
    <t>Производственная необходимость</t>
  </si>
  <si>
    <t>17 У</t>
  </si>
  <si>
    <t>68.20.12</t>
  </si>
  <si>
    <t>Аренда помещения</t>
  </si>
  <si>
    <t>18 У</t>
  </si>
  <si>
    <t>49.32.12</t>
  </si>
  <si>
    <t>Аренда автотранспорта</t>
  </si>
  <si>
    <t>19 У</t>
  </si>
  <si>
    <t>Услуги РИВЦ</t>
  </si>
  <si>
    <t>Програмное обеспечение бухгалтерского учета</t>
  </si>
  <si>
    <t>20 У</t>
  </si>
  <si>
    <t>69.10.16</t>
  </si>
  <si>
    <t>Нотариальные услуги</t>
  </si>
  <si>
    <t>Нотариально заверение документов</t>
  </si>
  <si>
    <t>21 У</t>
  </si>
  <si>
    <t>53.10.12.</t>
  </si>
  <si>
    <t xml:space="preserve">Почтовые услуги </t>
  </si>
  <si>
    <t xml:space="preserve">отправка писем, посылок, бандеролей </t>
  </si>
  <si>
    <t>22 У</t>
  </si>
  <si>
    <t>70.22.13</t>
  </si>
  <si>
    <t>Маркетинговые исследования</t>
  </si>
  <si>
    <t>Предоставление ценовой информации по регионам</t>
  </si>
  <si>
    <t>май-сентябрь</t>
  </si>
  <si>
    <t>23 У</t>
  </si>
  <si>
    <t>Сопровождение програмного обеспечения</t>
  </si>
  <si>
    <t>обслуживание налоговой программы</t>
  </si>
  <si>
    <t>24 У</t>
  </si>
  <si>
    <t>Размещение вебсервера в сети интернет</t>
  </si>
  <si>
    <t>обслуживание программы по  ГЗ</t>
  </si>
  <si>
    <t>25 У</t>
  </si>
  <si>
    <t>Тех.поддержка сайта</t>
  </si>
  <si>
    <t>26 У</t>
  </si>
  <si>
    <t>Сопровождение карты мониторинга мониторинга</t>
  </si>
  <si>
    <t>Сопровождение мониторинга</t>
  </si>
  <si>
    <t>27 У</t>
  </si>
  <si>
    <t>Повышение квалификации бухгалтеров</t>
  </si>
  <si>
    <t>ИТОГО</t>
  </si>
  <si>
    <t>Исп. Токтар А.Т.</t>
  </si>
  <si>
    <t>18-1 У</t>
  </si>
  <si>
    <t>32.99.12</t>
  </si>
  <si>
    <t>28.23.12</t>
  </si>
  <si>
    <t>32.99.15</t>
  </si>
  <si>
    <t>25.73.30</t>
  </si>
  <si>
    <t>16-1 У</t>
  </si>
  <si>
    <t>102 Т</t>
  </si>
  <si>
    <t>103 Т</t>
  </si>
  <si>
    <t>104 Т</t>
  </si>
  <si>
    <t>Гайковерт</t>
  </si>
  <si>
    <t>Набор насадок</t>
  </si>
  <si>
    <t>Набор сверел</t>
  </si>
  <si>
    <t>насадки № 11,12,13,14,15,17,19,21,22,25</t>
  </si>
  <si>
    <t>насадки № 11,12,13,14,15,17,19,21,22,26</t>
  </si>
  <si>
    <t>редназнач для закручивания и откручивания гаек, саморезов, болтов и пр. Млщность 400Квт,Макс.размер крепежа (нормальное завинчивание) 
М12-М22,Макс.размер крепежа (усиленное завинчивание)-М12-М16</t>
  </si>
  <si>
    <t>октябрь-декабрь</t>
  </si>
  <si>
    <t>ноябрь-декабрь</t>
  </si>
  <si>
    <t>без ндс</t>
  </si>
  <si>
    <t>26.51.53</t>
  </si>
  <si>
    <t>46-1 Т</t>
  </si>
  <si>
    <t>удалить</t>
  </si>
  <si>
    <t>без НДС</t>
  </si>
  <si>
    <t>79-1 Т</t>
  </si>
  <si>
    <t xml:space="preserve">Приложение 3 к Правилам </t>
  </si>
  <si>
    <t>План закупок товаров, работ и услуг на 2012 год по ТОО "Өркен-2005"</t>
  </si>
  <si>
    <t>№ п/п</t>
  </si>
  <si>
    <t>Наименование организации (Заказчика)</t>
  </si>
  <si>
    <t>Код ТРУ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</si>
  <si>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</si>
  <si>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</si>
  <si>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 xml:space="preserve">Способ закупок </t>
  </si>
  <si>
    <t>Код КАТО места осуществления закупки</t>
  </si>
  <si>
    <t>Место (адрес) осуществления закупок</t>
  </si>
  <si>
    <t>Срок осуществления закупок (предпологаемая дата/месяц проведения)</t>
  </si>
  <si>
    <t xml:space="preserve">Условия поставки по ИНКОТЕРМС 2000, условия оплаты и график поставки </t>
  </si>
  <si>
    <t>Срок и график поставки товара, выполнения работ, оказания услуг</t>
  </si>
  <si>
    <t xml:space="preserve">Единица измерения </t>
  </si>
  <si>
    <t>Количество, объем</t>
  </si>
  <si>
    <t>Маркетинговая цена за единицу (без НДС), тенге</t>
  </si>
  <si>
    <t>Сумма, планируемая для закупки ТРУ без НДС, тенге</t>
  </si>
  <si>
    <t>Сумма, планируемая для закупки ТРУ с НДС, тенге</t>
  </si>
  <si>
    <t>Примеча-ние (изменение в столбцах с 3-23)</t>
  </si>
  <si>
    <t>Инициатор</t>
  </si>
  <si>
    <t xml:space="preserve">Организатор </t>
  </si>
  <si>
    <t>Поставщик**</t>
  </si>
  <si>
    <t>Маркетинговая цена за единицу (с НДС), тенге</t>
  </si>
  <si>
    <t>Исключенная сумма, планируемая для закупки (без НДС), тенге</t>
  </si>
  <si>
    <t>Исключенная сумма, планируемая для закупки (с НДС), тенге</t>
  </si>
  <si>
    <t>по месту нахождения товаропроизводителя  и/или поставщика работ и услуг</t>
  </si>
  <si>
    <t>Элемент затрат</t>
  </si>
  <si>
    <t>Наименование инвестиционного проекта в соответствии с инвестиционным бюджетом</t>
  </si>
  <si>
    <t>Укрупненная группировка номенклатурных позиций</t>
  </si>
  <si>
    <t>Вид закупки</t>
  </si>
  <si>
    <t>Исходящий № маркетингового заключения ЦКМ</t>
  </si>
  <si>
    <t>Номенклатурный номер</t>
  </si>
  <si>
    <t>Вид расхода</t>
  </si>
  <si>
    <t>Группа закупок</t>
  </si>
  <si>
    <t>Код объекта учета</t>
  </si>
  <si>
    <t>Наименование кода объекта учета</t>
  </si>
  <si>
    <t xml:space="preserve">Примечание (изменение в столбцах 2 и с 23-74) </t>
  </si>
  <si>
    <t>г. Астана</t>
  </si>
  <si>
    <t>г.Алматы</t>
  </si>
  <si>
    <t>Акмолинская область</t>
  </si>
  <si>
    <t>Алматинская область</t>
  </si>
  <si>
    <t>Актюбинская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</si>
  <si>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</si>
  <si>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</si>
  <si>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</si>
  <si>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</si>
  <si>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</si>
  <si>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</si>
  <si>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</si>
  <si>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</si>
  <si>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</si>
  <si>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</si>
  <si>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 xml:space="preserve">Южно-Казахстанская область </t>
  </si>
  <si>
    <t>импорт</t>
  </si>
  <si>
    <t>КЗХ</t>
  </si>
  <si>
    <t>Сумма, планируемая для закупки (с НДС), тенге</t>
  </si>
  <si>
    <t>топливо</t>
  </si>
  <si>
    <t>ГСМ</t>
  </si>
  <si>
    <t>товары</t>
  </si>
  <si>
    <t>ОР</t>
  </si>
  <si>
    <t>17.12.13.40.10.00.00.10.1</t>
  </si>
  <si>
    <t>Т</t>
  </si>
  <si>
    <t>материалы</t>
  </si>
  <si>
    <t>Канцелярские товары</t>
  </si>
  <si>
    <t>PR</t>
  </si>
  <si>
    <t>22.29.25.00.00.00.19.17.1</t>
  </si>
  <si>
    <t>22.29.25.00.00.00.20.10.1</t>
  </si>
  <si>
    <t>Приобретение оргтехники</t>
  </si>
  <si>
    <t>Компьютеры, орг.техника</t>
  </si>
  <si>
    <t>Спецодежда, спецобувь, форменная одежда и СИЗ</t>
  </si>
  <si>
    <t>ТВ</t>
  </si>
  <si>
    <t>Халат х/б</t>
  </si>
  <si>
    <t xml:space="preserve">22700015  </t>
  </si>
  <si>
    <t xml:space="preserve">22702009  </t>
  </si>
  <si>
    <t>Хозтовары</t>
  </si>
  <si>
    <t>Прочие материалы</t>
  </si>
  <si>
    <t xml:space="preserve">31900260  </t>
  </si>
  <si>
    <t xml:space="preserve">32103015  </t>
  </si>
  <si>
    <t>25.73.10.00.00.10.10.10.1</t>
  </si>
  <si>
    <t>Инструменты, инвентарь, приспособления</t>
  </si>
  <si>
    <t>лампа  60 Вт</t>
  </si>
  <si>
    <t>Электрооборудование</t>
  </si>
  <si>
    <t>Продукты питания</t>
  </si>
  <si>
    <t>электроэнергия</t>
  </si>
  <si>
    <t>OZ</t>
  </si>
  <si>
    <t>работы</t>
  </si>
  <si>
    <t>Ремонт и техническое обслуживание  оборудования, машин и механизмов</t>
  </si>
  <si>
    <t>Прочие</t>
  </si>
  <si>
    <t>Услуги по резке тепловозов на металлолом</t>
  </si>
  <si>
    <t>ОРУ сторонние</t>
  </si>
  <si>
    <t>АО</t>
  </si>
  <si>
    <t>услуги</t>
  </si>
  <si>
    <t>услуги связи предприятий АО "Транстелеком"</t>
  </si>
  <si>
    <t>ОРУ аффил.</t>
  </si>
  <si>
    <t>US</t>
  </si>
  <si>
    <t>Услуги водоснабжения и водоотведения</t>
  </si>
  <si>
    <t>Технические требования</t>
  </si>
  <si>
    <t>Услуги теплоснабжения</t>
  </si>
  <si>
    <t>Услуги канализации</t>
  </si>
  <si>
    <t>прочие услуги</t>
  </si>
  <si>
    <t>Закон РК "О санитарно-эпидемиологическом благополучии населения"</t>
  </si>
  <si>
    <t xml:space="preserve">прочие услуги </t>
  </si>
  <si>
    <t>май</t>
  </si>
  <si>
    <t>Закон РК от 01.07.03г. №446-II "Об обязательном страховании гражданско-правовой ответственности владельцев транспортных средств" (статья 19)</t>
  </si>
  <si>
    <t>В соответствии с требованиями Экологического кодекса</t>
  </si>
  <si>
    <t>Услуги связи</t>
  </si>
  <si>
    <t>до 28 февраля</t>
  </si>
  <si>
    <t>Тех.поддержка сайа</t>
  </si>
  <si>
    <t>С изменениями и дополнениями от _________ 2012 года Приказ №________</t>
  </si>
  <si>
    <t>26.20.13</t>
  </si>
  <si>
    <t>26.20.11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</si>
</sst>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"/>
  </numFmts>
  <fonts count="21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Helv"/>
      <family val="0"/>
    </font>
    <font>
      <b/>
      <sz val="11"/>
      <color indexed="8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3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 Cyr"/>
      <family val="1"/>
    </font>
    <font>
      <sz val="8"/>
      <name val="Times New Roman"/>
      <family val="1"/>
    </font>
    <font>
      <sz val="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19" applyFont="1" applyFill="1">
      <alignment/>
      <protection/>
    </xf>
    <xf numFmtId="0" fontId="1" fillId="0" borderId="0" xfId="19" applyFont="1" applyFill="1" applyBorder="1" applyAlignment="1">
      <alignment/>
      <protection/>
    </xf>
    <xf numFmtId="0" fontId="3" fillId="0" borderId="0" xfId="19" applyFont="1" applyFill="1" applyBorder="1" applyAlignment="1">
      <alignment horizontal="center"/>
      <protection/>
    </xf>
    <xf numFmtId="0" fontId="3" fillId="0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/>
      <protection/>
    </xf>
    <xf numFmtId="0" fontId="1" fillId="0" borderId="0" xfId="19" applyFont="1" applyFill="1" applyBorder="1">
      <alignment/>
      <protection/>
    </xf>
    <xf numFmtId="0" fontId="3" fillId="0" borderId="0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1" fillId="0" borderId="0" xfId="19" applyFont="1" applyFill="1">
      <alignment/>
      <protection/>
    </xf>
    <xf numFmtId="0" fontId="5" fillId="0" borderId="1" xfId="19" applyFont="1" applyFill="1" applyBorder="1" applyAlignment="1">
      <alignment horizontal="center" vertical="top" wrapText="1"/>
      <protection/>
    </xf>
    <xf numFmtId="0" fontId="5" fillId="0" borderId="2" xfId="19" applyFont="1" applyFill="1" applyBorder="1" applyAlignment="1">
      <alignment horizontal="center" vertical="top" wrapText="1"/>
      <protection/>
    </xf>
    <xf numFmtId="0" fontId="5" fillId="0" borderId="3" xfId="19" applyFont="1" applyFill="1" applyBorder="1" applyAlignment="1">
      <alignment horizontal="center" vertical="top" wrapText="1"/>
      <protection/>
    </xf>
    <xf numFmtId="0" fontId="6" fillId="0" borderId="0" xfId="19" applyFont="1" applyFill="1">
      <alignment/>
      <protection/>
    </xf>
    <xf numFmtId="0" fontId="4" fillId="0" borderId="4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79" fontId="7" fillId="0" borderId="0" xfId="25" applyFont="1" applyFill="1" applyAlignment="1">
      <alignment/>
    </xf>
    <xf numFmtId="0" fontId="1" fillId="0" borderId="5" xfId="19" applyFont="1" applyFill="1" applyBorder="1">
      <alignment/>
      <protection/>
    </xf>
    <xf numFmtId="0" fontId="1" fillId="0" borderId="5" xfId="19" applyFont="1" applyFill="1" applyBorder="1" applyAlignment="1">
      <alignment horizontal="center" vertical="center"/>
      <protection/>
    </xf>
    <xf numFmtId="0" fontId="1" fillId="0" borderId="5" xfId="18" applyFont="1" applyFill="1" applyBorder="1" applyAlignment="1">
      <alignment horizontal="center" vertical="center" wrapText="1"/>
      <protection/>
    </xf>
    <xf numFmtId="1" fontId="9" fillId="0" borderId="5" xfId="0" applyNumberFormat="1" applyFont="1" applyFill="1" applyBorder="1" applyAlignment="1">
      <alignment horizontal="center" vertical="center" wrapText="1"/>
    </xf>
    <xf numFmtId="0" fontId="1" fillId="0" borderId="5" xfId="19" applyFont="1" applyFill="1" applyBorder="1" applyAlignment="1">
      <alignment horizontal="center" vertical="center" wrapText="1"/>
      <protection/>
    </xf>
    <xf numFmtId="1" fontId="1" fillId="0" borderId="6" xfId="19" applyNumberFormat="1" applyFont="1" applyFill="1" applyBorder="1" applyAlignment="1">
      <alignment horizontal="center" vertical="center"/>
      <protection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19" applyFont="1" applyFill="1" applyBorder="1" applyAlignment="1">
      <alignment horizontal="center" vertical="center"/>
      <protection/>
    </xf>
    <xf numFmtId="49" fontId="1" fillId="0" borderId="7" xfId="18" applyNumberFormat="1" applyFont="1" applyFill="1" applyBorder="1" applyAlignment="1">
      <alignment horizontal="center" vertical="center" wrapText="1"/>
      <protection/>
    </xf>
    <xf numFmtId="0" fontId="1" fillId="0" borderId="7" xfId="18" applyFont="1" applyFill="1" applyBorder="1" applyAlignment="1">
      <alignment horizontal="center" vertical="center" wrapText="1"/>
      <protection/>
    </xf>
    <xf numFmtId="0" fontId="1" fillId="0" borderId="5" xfId="18" applyFont="1" applyFill="1" applyBorder="1" applyAlignment="1">
      <alignment horizontal="center" vertical="center" wrapText="1"/>
      <protection/>
    </xf>
    <xf numFmtId="0" fontId="1" fillId="0" borderId="5" xfId="19" applyFont="1" applyFill="1" applyBorder="1" applyAlignment="1">
      <alignment horizontal="center" vertical="center"/>
      <protection/>
    </xf>
    <xf numFmtId="0" fontId="1" fillId="0" borderId="5" xfId="19" applyFont="1" applyFill="1" applyBorder="1" applyAlignment="1">
      <alignment horizontal="center" vertical="center" wrapText="1"/>
      <protection/>
    </xf>
    <xf numFmtId="0" fontId="1" fillId="0" borderId="5" xfId="18" applyFont="1" applyFill="1" applyBorder="1" applyAlignment="1">
      <alignment horizontal="center" vertical="center"/>
      <protection/>
    </xf>
    <xf numFmtId="1" fontId="1" fillId="0" borderId="5" xfId="18" applyNumberFormat="1" applyFont="1" applyFill="1" applyBorder="1" applyAlignment="1">
      <alignment horizontal="center" vertical="center"/>
      <protection/>
    </xf>
    <xf numFmtId="0" fontId="1" fillId="0" borderId="6" xfId="0" applyFont="1" applyFill="1" applyBorder="1" applyAlignment="1">
      <alignment horizontal="center" vertical="center" wrapText="1"/>
    </xf>
    <xf numFmtId="49" fontId="1" fillId="0" borderId="5" xfId="18" applyNumberFormat="1" applyFont="1" applyFill="1" applyBorder="1" applyAlignment="1">
      <alignment horizontal="center" vertical="center" wrapText="1"/>
      <protection/>
    </xf>
    <xf numFmtId="0" fontId="1" fillId="0" borderId="5" xfId="25" applyNumberFormat="1" applyFont="1" applyFill="1" applyBorder="1" applyAlignment="1">
      <alignment horizontal="center" vertical="center" wrapText="1"/>
    </xf>
    <xf numFmtId="0" fontId="1" fillId="0" borderId="6" xfId="19" applyNumberFormat="1" applyFont="1" applyFill="1" applyBorder="1" applyAlignment="1">
      <alignment horizontal="center" vertical="center" wrapText="1"/>
      <protection/>
    </xf>
    <xf numFmtId="0" fontId="1" fillId="0" borderId="6" xfId="24" applyNumberFormat="1" applyFont="1" applyFill="1" applyBorder="1" applyAlignment="1">
      <alignment horizontal="center" vertical="center" wrapText="1"/>
      <protection/>
    </xf>
    <xf numFmtId="0" fontId="1" fillId="0" borderId="6" xfId="19" applyFont="1" applyFill="1" applyBorder="1" applyAlignment="1">
      <alignment horizontal="center" vertical="center"/>
      <protection/>
    </xf>
    <xf numFmtId="0" fontId="1" fillId="0" borderId="6" xfId="24" applyFont="1" applyFill="1" applyBorder="1" applyAlignment="1">
      <alignment horizontal="center" vertical="center" wrapText="1"/>
      <protection/>
    </xf>
    <xf numFmtId="49" fontId="1" fillId="0" borderId="5" xfId="18" applyNumberFormat="1" applyFont="1" applyFill="1" applyBorder="1" applyAlignment="1">
      <alignment horizontal="center" vertical="center"/>
      <protection/>
    </xf>
    <xf numFmtId="49" fontId="1" fillId="0" borderId="8" xfId="18" applyNumberFormat="1" applyFont="1" applyFill="1" applyBorder="1" applyAlignment="1">
      <alignment horizontal="center" vertical="center" wrapText="1"/>
      <protection/>
    </xf>
    <xf numFmtId="0" fontId="1" fillId="0" borderId="6" xfId="18" applyFont="1" applyFill="1" applyBorder="1" applyAlignment="1">
      <alignment horizontal="center" vertical="center" wrapText="1"/>
      <protection/>
    </xf>
    <xf numFmtId="49" fontId="1" fillId="0" borderId="9" xfId="18" applyNumberFormat="1" applyFont="1" applyFill="1" applyBorder="1" applyAlignment="1">
      <alignment horizontal="center" vertical="center"/>
      <protection/>
    </xf>
    <xf numFmtId="0" fontId="1" fillId="0" borderId="6" xfId="18" applyFont="1" applyFill="1" applyBorder="1" applyAlignment="1">
      <alignment horizontal="center" vertical="center" wrapText="1"/>
      <protection/>
    </xf>
    <xf numFmtId="1" fontId="1" fillId="0" borderId="6" xfId="24" applyNumberFormat="1" applyFont="1" applyFill="1" applyBorder="1" applyAlignment="1">
      <alignment horizontal="center" vertical="center" wrapText="1"/>
      <protection/>
    </xf>
    <xf numFmtId="0" fontId="1" fillId="0" borderId="8" xfId="19" applyFont="1" applyFill="1" applyBorder="1" applyAlignment="1">
      <alignment horizontal="center" vertical="center"/>
      <protection/>
    </xf>
    <xf numFmtId="0" fontId="1" fillId="0" borderId="6" xfId="18" applyFont="1" applyFill="1" applyBorder="1" applyAlignment="1">
      <alignment horizontal="center" vertical="center" wrapText="1"/>
      <protection/>
    </xf>
    <xf numFmtId="0" fontId="1" fillId="0" borderId="5" xfId="18" applyFont="1" applyFill="1" applyBorder="1" applyAlignment="1">
      <alignment horizontal="center" vertical="center"/>
      <protection/>
    </xf>
    <xf numFmtId="1" fontId="1" fillId="0" borderId="5" xfId="18" applyNumberFormat="1" applyFont="1" applyFill="1" applyBorder="1" applyAlignment="1">
      <alignment horizontal="center" vertical="center"/>
      <protection/>
    </xf>
    <xf numFmtId="0" fontId="1" fillId="0" borderId="5" xfId="25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49" fontId="1" fillId="0" borderId="5" xfId="18" applyNumberFormat="1" applyFont="1" applyFill="1" applyBorder="1" applyAlignment="1">
      <alignment horizontal="center" vertical="center" wrapText="1"/>
      <protection/>
    </xf>
    <xf numFmtId="49" fontId="1" fillId="0" borderId="5" xfId="18" applyNumberFormat="1" applyFont="1" applyFill="1" applyBorder="1" applyAlignment="1">
      <alignment horizontal="center" vertical="center"/>
      <protection/>
    </xf>
    <xf numFmtId="0" fontId="1" fillId="0" borderId="6" xfId="22" applyNumberFormat="1" applyFont="1" applyFill="1" applyBorder="1" applyAlignment="1">
      <alignment horizontal="center" vertical="center" wrapText="1"/>
      <protection/>
    </xf>
    <xf numFmtId="0" fontId="1" fillId="0" borderId="6" xfId="21" applyFont="1" applyFill="1" applyBorder="1" applyAlignment="1">
      <alignment horizontal="center" vertical="center" wrapText="1"/>
      <protection/>
    </xf>
    <xf numFmtId="49" fontId="1" fillId="0" borderId="5" xfId="18" applyNumberFormat="1" applyFont="1" applyFill="1" applyBorder="1" applyAlignment="1" applyProtection="1">
      <alignment horizontal="center" vertical="center"/>
      <protection hidden="1" locked="0"/>
    </xf>
    <xf numFmtId="0" fontId="1" fillId="0" borderId="0" xfId="18" applyFont="1" applyFill="1" applyAlignment="1">
      <alignment horizontal="center" vertical="center" wrapText="1"/>
      <protection/>
    </xf>
    <xf numFmtId="0" fontId="1" fillId="0" borderId="6" xfId="19" applyFont="1" applyFill="1" applyBorder="1" applyAlignment="1">
      <alignment horizontal="center" vertical="center" wrapText="1"/>
      <protection/>
    </xf>
    <xf numFmtId="0" fontId="1" fillId="0" borderId="5" xfId="18" applyNumberFormat="1" applyFont="1" applyFill="1" applyBorder="1" applyAlignment="1">
      <alignment horizontal="center" vertical="center"/>
      <protection/>
    </xf>
    <xf numFmtId="1" fontId="8" fillId="0" borderId="1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" fontId="1" fillId="0" borderId="5" xfId="18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3" fillId="0" borderId="5" xfId="19" applyFont="1" applyFill="1" applyBorder="1" applyAlignment="1">
      <alignment horizontal="center" vertical="center" wrapText="1"/>
      <protection/>
    </xf>
    <xf numFmtId="0" fontId="4" fillId="0" borderId="5" xfId="0" applyFont="1" applyFill="1" applyBorder="1" applyAlignment="1">
      <alignment horizontal="center" vertical="center" wrapText="1"/>
    </xf>
    <xf numFmtId="180" fontId="4" fillId="0" borderId="5" xfId="25" applyNumberFormat="1" applyFont="1" applyFill="1" applyBorder="1" applyAlignment="1">
      <alignment horizontal="center" vertical="center" wrapText="1"/>
    </xf>
    <xf numFmtId="0" fontId="3" fillId="0" borderId="5" xfId="19" applyFont="1" applyFill="1" applyBorder="1">
      <alignment/>
      <protection/>
    </xf>
    <xf numFmtId="0" fontId="3" fillId="0" borderId="0" xfId="19" applyFont="1" applyFill="1">
      <alignment/>
      <protection/>
    </xf>
    <xf numFmtId="0" fontId="3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0" fontId="3" fillId="0" borderId="0" xfId="19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180" fontId="4" fillId="0" borderId="0" xfId="25" applyNumberFormat="1" applyFont="1" applyFill="1" applyBorder="1" applyAlignment="1">
      <alignment horizontal="center" vertical="center" wrapText="1"/>
    </xf>
    <xf numFmtId="0" fontId="1" fillId="0" borderId="7" xfId="19" applyFont="1" applyFill="1" applyBorder="1">
      <alignment/>
      <protection/>
    </xf>
    <xf numFmtId="0" fontId="4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/>
    </xf>
    <xf numFmtId="0" fontId="3" fillId="0" borderId="5" xfId="19" applyFont="1" applyFill="1" applyBorder="1" applyAlignment="1">
      <alignment horizontal="center" vertical="center"/>
      <protection/>
    </xf>
    <xf numFmtId="3" fontId="1" fillId="0" borderId="5" xfId="18" applyNumberFormat="1" applyFont="1" applyFill="1" applyBorder="1" applyAlignment="1">
      <alignment horizontal="center" vertical="center" wrapText="1"/>
      <protection/>
    </xf>
    <xf numFmtId="0" fontId="4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/>
    </xf>
    <xf numFmtId="179" fontId="13" fillId="0" borderId="5" xfId="25" applyFont="1" applyFill="1" applyBorder="1" applyAlignment="1">
      <alignment/>
    </xf>
    <xf numFmtId="179" fontId="4" fillId="0" borderId="5" xfId="25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15" applyFont="1" applyFill="1" applyBorder="1" applyAlignment="1">
      <alignment horizontal="center" vertical="center" wrapText="1"/>
      <protection/>
    </xf>
    <xf numFmtId="0" fontId="1" fillId="0" borderId="5" xfId="24" applyFont="1" applyFill="1" applyBorder="1" applyAlignment="1">
      <alignment horizontal="center" vertical="center" wrapText="1"/>
      <protection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18" applyFont="1" applyFill="1" applyBorder="1" applyAlignment="1">
      <alignment horizontal="center" vertical="center"/>
      <protection/>
    </xf>
    <xf numFmtId="0" fontId="1" fillId="0" borderId="5" xfId="0" applyFont="1" applyFill="1" applyBorder="1" applyAlignment="1">
      <alignment/>
    </xf>
    <xf numFmtId="1" fontId="1" fillId="0" borderId="6" xfId="19" applyNumberFormat="1" applyFont="1" applyFill="1" applyBorder="1" applyAlignment="1">
      <alignment horizontal="center" vertical="center"/>
      <protection/>
    </xf>
    <xf numFmtId="0" fontId="1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179" fontId="13" fillId="0" borderId="5" xfId="25" applyFont="1" applyFill="1" applyBorder="1" applyAlignment="1">
      <alignment/>
    </xf>
    <xf numFmtId="180" fontId="13" fillId="0" borderId="5" xfId="25" applyNumberFormat="1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180" fontId="3" fillId="0" borderId="5" xfId="19" applyNumberFormat="1" applyFont="1" applyFill="1" applyBorder="1">
      <alignment/>
      <protection/>
    </xf>
    <xf numFmtId="2" fontId="1" fillId="0" borderId="0" xfId="19" applyNumberFormat="1" applyFont="1" applyFill="1">
      <alignment/>
      <protection/>
    </xf>
    <xf numFmtId="1" fontId="8" fillId="2" borderId="10" xfId="0" applyNumberFormat="1" applyFont="1" applyFill="1" applyBorder="1" applyAlignment="1">
      <alignment horizontal="center" vertical="center" wrapText="1"/>
    </xf>
    <xf numFmtId="0" fontId="1" fillId="2" borderId="6" xfId="18" applyFont="1" applyFill="1" applyBorder="1" applyAlignment="1">
      <alignment horizontal="center" vertical="center" wrapText="1"/>
      <protection/>
    </xf>
    <xf numFmtId="0" fontId="1" fillId="2" borderId="5" xfId="19" applyFont="1" applyFill="1" applyBorder="1" applyAlignment="1">
      <alignment horizontal="center" vertical="center" wrapText="1"/>
      <protection/>
    </xf>
    <xf numFmtId="1" fontId="8" fillId="2" borderId="5" xfId="0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0" fontId="1" fillId="2" borderId="5" xfId="18" applyFont="1" applyFill="1" applyBorder="1" applyAlignment="1">
      <alignment horizontal="center" vertical="center" wrapText="1"/>
      <protection/>
    </xf>
    <xf numFmtId="0" fontId="1" fillId="2" borderId="5" xfId="19" applyFont="1" applyFill="1" applyBorder="1" applyAlignment="1">
      <alignment horizontal="center" vertical="center"/>
      <protection/>
    </xf>
    <xf numFmtId="0" fontId="1" fillId="2" borderId="5" xfId="19" applyNumberFormat="1" applyFont="1" applyFill="1" applyBorder="1" applyAlignment="1">
      <alignment horizontal="center" vertical="center" wrapText="1"/>
      <protection/>
    </xf>
    <xf numFmtId="0" fontId="8" fillId="2" borderId="5" xfId="0" applyFont="1" applyFill="1" applyBorder="1" applyAlignment="1">
      <alignment horizontal="center" vertical="center" wrapText="1"/>
    </xf>
    <xf numFmtId="180" fontId="8" fillId="2" borderId="5" xfId="25" applyNumberFormat="1" applyFont="1" applyFill="1" applyBorder="1" applyAlignment="1">
      <alignment horizontal="left" vertical="center" wrapText="1"/>
    </xf>
    <xf numFmtId="0" fontId="1" fillId="2" borderId="5" xfId="19" applyFont="1" applyFill="1" applyBorder="1">
      <alignment/>
      <protection/>
    </xf>
    <xf numFmtId="2" fontId="1" fillId="2" borderId="0" xfId="19" applyNumberFormat="1" applyFont="1" applyFill="1">
      <alignment/>
      <protection/>
    </xf>
    <xf numFmtId="0" fontId="1" fillId="2" borderId="0" xfId="19" applyFont="1" applyFill="1">
      <alignment/>
      <protection/>
    </xf>
    <xf numFmtId="0" fontId="15" fillId="0" borderId="0" xfId="0" applyFont="1" applyAlignment="1">
      <alignment wrapText="1"/>
    </xf>
    <xf numFmtId="0" fontId="1" fillId="3" borderId="6" xfId="19" applyFont="1" applyFill="1" applyBorder="1" applyAlignment="1">
      <alignment horizontal="center" vertical="center"/>
      <protection/>
    </xf>
    <xf numFmtId="0" fontId="1" fillId="3" borderId="5" xfId="18" applyFont="1" applyFill="1" applyBorder="1" applyAlignment="1">
      <alignment horizontal="center" vertical="center" wrapText="1"/>
      <protection/>
    </xf>
    <xf numFmtId="49" fontId="1" fillId="3" borderId="8" xfId="19" applyNumberFormat="1" applyFont="1" applyFill="1" applyBorder="1" applyAlignment="1">
      <alignment horizontal="center" vertical="center"/>
      <protection/>
    </xf>
    <xf numFmtId="0" fontId="1" fillId="3" borderId="5" xfId="25" applyNumberFormat="1" applyFont="1" applyFill="1" applyBorder="1" applyAlignment="1">
      <alignment horizontal="center" vertical="center" wrapText="1"/>
    </xf>
    <xf numFmtId="0" fontId="1" fillId="3" borderId="6" xfId="24" applyFont="1" applyFill="1" applyBorder="1" applyAlignment="1">
      <alignment horizontal="center" vertical="center" wrapText="1"/>
      <protection/>
    </xf>
    <xf numFmtId="1" fontId="9" fillId="3" borderId="5" xfId="0" applyNumberFormat="1" applyFont="1" applyFill="1" applyBorder="1" applyAlignment="1">
      <alignment horizontal="center" vertical="center" wrapText="1"/>
    </xf>
    <xf numFmtId="0" fontId="1" fillId="3" borderId="5" xfId="19" applyFont="1" applyFill="1" applyBorder="1" applyAlignment="1">
      <alignment horizontal="center" vertical="center"/>
      <protection/>
    </xf>
    <xf numFmtId="0" fontId="1" fillId="3" borderId="5" xfId="19" applyFont="1" applyFill="1" applyBorder="1" applyAlignment="1">
      <alignment horizontal="center" vertical="center" wrapText="1"/>
      <protection/>
    </xf>
    <xf numFmtId="0" fontId="1" fillId="3" borderId="5" xfId="19" applyNumberFormat="1" applyFont="1" applyFill="1" applyBorder="1" applyAlignment="1">
      <alignment horizontal="center" vertical="center" wrapText="1"/>
      <protection/>
    </xf>
    <xf numFmtId="1" fontId="1" fillId="3" borderId="6" xfId="19" applyNumberFormat="1" applyFont="1" applyFill="1" applyBorder="1" applyAlignment="1">
      <alignment horizontal="center" vertical="center"/>
      <protection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19" applyFont="1" applyFill="1" applyBorder="1">
      <alignment/>
      <protection/>
    </xf>
    <xf numFmtId="2" fontId="1" fillId="3" borderId="0" xfId="19" applyNumberFormat="1" applyFont="1" applyFill="1">
      <alignment/>
      <protection/>
    </xf>
    <xf numFmtId="0" fontId="1" fillId="3" borderId="0" xfId="19" applyFont="1" applyFill="1">
      <alignment/>
      <protection/>
    </xf>
    <xf numFmtId="49" fontId="1" fillId="2" borderId="8" xfId="19" applyNumberFormat="1" applyFont="1" applyFill="1" applyBorder="1" applyAlignment="1">
      <alignment horizontal="center" vertical="center"/>
      <protection/>
    </xf>
    <xf numFmtId="0" fontId="1" fillId="2" borderId="5" xfId="25" applyNumberFormat="1" applyFont="1" applyFill="1" applyBorder="1" applyAlignment="1">
      <alignment horizontal="center" vertical="center" wrapText="1"/>
    </xf>
    <xf numFmtId="0" fontId="1" fillId="2" borderId="6" xfId="24" applyFont="1" applyFill="1" applyBorder="1" applyAlignment="1">
      <alignment horizontal="center" vertical="center" wrapText="1"/>
      <protection/>
    </xf>
    <xf numFmtId="1" fontId="1" fillId="2" borderId="6" xfId="19" applyNumberFormat="1" applyFont="1" applyFill="1" applyBorder="1" applyAlignment="1">
      <alignment horizontal="center" vertical="center"/>
      <protection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6" xfId="19" applyFont="1" applyFill="1" applyBorder="1" applyAlignment="1">
      <alignment horizontal="center" vertical="center"/>
      <protection/>
    </xf>
    <xf numFmtId="49" fontId="1" fillId="2" borderId="12" xfId="18" applyNumberFormat="1" applyFont="1" applyFill="1" applyBorder="1" applyAlignment="1">
      <alignment horizontal="center" vertical="center"/>
      <protection/>
    </xf>
    <xf numFmtId="0" fontId="1" fillId="2" borderId="5" xfId="19" applyNumberFormat="1" applyFont="1" applyFill="1" applyBorder="1" applyAlignment="1">
      <alignment horizontal="center" vertical="center"/>
      <protection/>
    </xf>
    <xf numFmtId="49" fontId="1" fillId="2" borderId="5" xfId="18" applyNumberFormat="1" applyFont="1" applyFill="1" applyBorder="1" applyAlignment="1">
      <alignment horizontal="center" vertical="center" wrapText="1"/>
      <protection/>
    </xf>
    <xf numFmtId="0" fontId="1" fillId="2" borderId="5" xfId="19" applyFont="1" applyFill="1" applyBorder="1" applyAlignment="1">
      <alignment horizontal="center" vertical="center" wrapText="1"/>
      <protection/>
    </xf>
    <xf numFmtId="49" fontId="1" fillId="2" borderId="5" xfId="18" applyNumberFormat="1" applyFont="1" applyFill="1" applyBorder="1" applyAlignment="1">
      <alignment horizontal="center" vertical="center"/>
      <protection/>
    </xf>
    <xf numFmtId="0" fontId="1" fillId="4" borderId="5" xfId="19" applyFont="1" applyFill="1" applyBorder="1" applyAlignment="1">
      <alignment horizontal="center" vertical="center"/>
      <protection/>
    </xf>
    <xf numFmtId="0" fontId="1" fillId="4" borderId="5" xfId="18" applyFont="1" applyFill="1" applyBorder="1" applyAlignment="1">
      <alignment horizontal="center" vertical="center" wrapText="1"/>
      <protection/>
    </xf>
    <xf numFmtId="49" fontId="1" fillId="4" borderId="5" xfId="18" applyNumberFormat="1" applyFont="1" applyFill="1" applyBorder="1" applyAlignment="1">
      <alignment horizontal="center" vertical="center"/>
      <protection/>
    </xf>
    <xf numFmtId="0" fontId="1" fillId="4" borderId="5" xfId="19" applyFont="1" applyFill="1" applyBorder="1" applyAlignment="1">
      <alignment horizontal="center" vertical="center" wrapText="1"/>
      <protection/>
    </xf>
    <xf numFmtId="0" fontId="1" fillId="4" borderId="6" xfId="18" applyFont="1" applyFill="1" applyBorder="1" applyAlignment="1">
      <alignment horizontal="center" vertical="center" wrapText="1"/>
      <protection/>
    </xf>
    <xf numFmtId="1" fontId="9" fillId="4" borderId="5" xfId="0" applyNumberFormat="1" applyFont="1" applyFill="1" applyBorder="1" applyAlignment="1">
      <alignment horizontal="center" vertical="center" wrapText="1"/>
    </xf>
    <xf numFmtId="1" fontId="1" fillId="4" borderId="6" xfId="19" applyNumberFormat="1" applyFont="1" applyFill="1" applyBorder="1" applyAlignment="1">
      <alignment horizontal="center" vertical="center"/>
      <protection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19" applyFont="1" applyFill="1" applyBorder="1">
      <alignment/>
      <protection/>
    </xf>
    <xf numFmtId="2" fontId="1" fillId="4" borderId="0" xfId="19" applyNumberFormat="1" applyFont="1" applyFill="1">
      <alignment/>
      <protection/>
    </xf>
    <xf numFmtId="0" fontId="1" fillId="4" borderId="0" xfId="19" applyFont="1" applyFill="1">
      <alignment/>
      <protection/>
    </xf>
    <xf numFmtId="0" fontId="1" fillId="2" borderId="13" xfId="19" applyFont="1" applyFill="1" applyBorder="1" applyAlignment="1">
      <alignment horizontal="center" vertical="center" wrapText="1"/>
      <protection/>
    </xf>
    <xf numFmtId="0" fontId="1" fillId="2" borderId="5" xfId="19" applyFont="1" applyFill="1" applyBorder="1" applyAlignment="1">
      <alignment horizontal="center" vertical="center"/>
      <protection/>
    </xf>
    <xf numFmtId="0" fontId="1" fillId="2" borderId="5" xfId="19" applyNumberFormat="1" applyFont="1" applyFill="1" applyBorder="1" applyAlignment="1">
      <alignment horizontal="center" vertical="center" wrapText="1"/>
      <protection/>
    </xf>
    <xf numFmtId="0" fontId="1" fillId="2" borderId="5" xfId="18" applyFont="1" applyFill="1" applyBorder="1" applyAlignment="1">
      <alignment horizontal="center" vertical="center"/>
      <protection/>
    </xf>
    <xf numFmtId="1" fontId="1" fillId="2" borderId="5" xfId="18" applyNumberFormat="1" applyFont="1" applyFill="1" applyBorder="1" applyAlignment="1">
      <alignment horizontal="center" vertical="center"/>
      <protection/>
    </xf>
    <xf numFmtId="0" fontId="1" fillId="2" borderId="5" xfId="0" applyFont="1" applyFill="1" applyBorder="1" applyAlignment="1">
      <alignment horizontal="center" vertical="center"/>
    </xf>
    <xf numFmtId="180" fontId="8" fillId="2" borderId="5" xfId="25" applyNumberFormat="1" applyFont="1" applyFill="1" applyBorder="1" applyAlignment="1">
      <alignment horizontal="center" vertical="center" wrapText="1"/>
    </xf>
    <xf numFmtId="0" fontId="1" fillId="2" borderId="8" xfId="19" applyFont="1" applyFill="1" applyBorder="1" applyAlignment="1">
      <alignment horizontal="center" vertical="center"/>
      <protection/>
    </xf>
    <xf numFmtId="49" fontId="1" fillId="3" borderId="5" xfId="18" applyNumberFormat="1" applyFont="1" applyFill="1" applyBorder="1" applyAlignment="1">
      <alignment horizontal="center" vertical="center"/>
      <protection/>
    </xf>
    <xf numFmtId="0" fontId="1" fillId="3" borderId="5" xfId="0" applyFont="1" applyFill="1" applyBorder="1" applyAlignment="1">
      <alignment/>
    </xf>
    <xf numFmtId="1" fontId="1" fillId="3" borderId="5" xfId="18" applyNumberFormat="1" applyFont="1" applyFill="1" applyBorder="1" applyAlignment="1">
      <alignment horizontal="center" vertical="center"/>
      <protection/>
    </xf>
    <xf numFmtId="1" fontId="8" fillId="3" borderId="10" xfId="0" applyNumberFormat="1" applyFont="1" applyFill="1" applyBorder="1" applyAlignment="1">
      <alignment horizontal="center" vertical="center" wrapText="1"/>
    </xf>
    <xf numFmtId="0" fontId="1" fillId="3" borderId="6" xfId="18" applyFont="1" applyFill="1" applyBorder="1" applyAlignment="1">
      <alignment horizontal="center" vertical="center" wrapText="1"/>
      <protection/>
    </xf>
    <xf numFmtId="1" fontId="8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180" fontId="8" fillId="3" borderId="5" xfId="25" applyNumberFormat="1" applyFont="1" applyFill="1" applyBorder="1" applyAlignment="1">
      <alignment horizontal="left" vertical="center" wrapText="1"/>
    </xf>
    <xf numFmtId="180" fontId="8" fillId="3" borderId="5" xfId="25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1" fontId="1" fillId="3" borderId="5" xfId="19" applyNumberFormat="1" applyFont="1" applyFill="1" applyBorder="1" applyAlignment="1">
      <alignment horizontal="center" vertical="center"/>
      <protection/>
    </xf>
    <xf numFmtId="0" fontId="1" fillId="3" borderId="5" xfId="18" applyFont="1" applyFill="1" applyBorder="1" applyAlignment="1">
      <alignment horizontal="center" vertical="center" wrapText="1"/>
      <protection/>
    </xf>
    <xf numFmtId="49" fontId="1" fillId="3" borderId="0" xfId="18" applyNumberFormat="1" applyFont="1" applyFill="1" applyAlignment="1">
      <alignment horizontal="center" vertical="center"/>
      <protection/>
    </xf>
    <xf numFmtId="0" fontId="1" fillId="3" borderId="5" xfId="24" applyFont="1" applyFill="1" applyBorder="1" applyAlignment="1">
      <alignment horizontal="center" vertical="center" wrapText="1"/>
      <protection/>
    </xf>
    <xf numFmtId="0" fontId="1" fillId="3" borderId="5" xfId="0" applyFont="1" applyFill="1" applyBorder="1" applyAlignment="1">
      <alignment/>
    </xf>
    <xf numFmtId="0" fontId="1" fillId="3" borderId="5" xfId="19" applyFont="1" applyFill="1" applyBorder="1" applyAlignment="1">
      <alignment horizontal="center" vertical="center"/>
      <protection/>
    </xf>
    <xf numFmtId="0" fontId="1" fillId="3" borderId="5" xfId="19" applyFont="1" applyFill="1" applyBorder="1" applyAlignment="1">
      <alignment horizontal="center" vertical="center" wrapText="1"/>
      <protection/>
    </xf>
    <xf numFmtId="1" fontId="1" fillId="3" borderId="5" xfId="18" applyNumberFormat="1" applyFont="1" applyFill="1" applyBorder="1" applyAlignment="1">
      <alignment horizontal="center" vertical="center"/>
      <protection/>
    </xf>
    <xf numFmtId="1" fontId="1" fillId="3" borderId="6" xfId="19" applyNumberFormat="1" applyFont="1" applyFill="1" applyBorder="1" applyAlignment="1">
      <alignment horizontal="center" vertical="center"/>
      <protection/>
    </xf>
    <xf numFmtId="0" fontId="1" fillId="3" borderId="5" xfId="0" applyFont="1" applyFill="1" applyBorder="1" applyAlignment="1">
      <alignment horizontal="center" vertical="center" wrapText="1"/>
    </xf>
    <xf numFmtId="0" fontId="1" fillId="3" borderId="14" xfId="18" applyFont="1" applyFill="1" applyBorder="1" applyAlignment="1">
      <alignment horizontal="center" vertical="center" wrapText="1"/>
      <protection/>
    </xf>
    <xf numFmtId="0" fontId="1" fillId="3" borderId="5" xfId="15" applyFont="1" applyFill="1" applyBorder="1" applyAlignment="1">
      <alignment horizontal="center" vertical="center" wrapText="1"/>
      <protection/>
    </xf>
    <xf numFmtId="0" fontId="1" fillId="3" borderId="5" xfId="18" applyFont="1" applyFill="1" applyBorder="1" applyAlignment="1">
      <alignment horizontal="center" vertical="center" wrapText="1"/>
      <protection/>
    </xf>
    <xf numFmtId="49" fontId="1" fillId="3" borderId="12" xfId="18" applyNumberFormat="1" applyFont="1" applyFill="1" applyBorder="1" applyAlignment="1">
      <alignment horizontal="center" vertical="center"/>
      <protection/>
    </xf>
    <xf numFmtId="0" fontId="1" fillId="3" borderId="6" xfId="15" applyFont="1" applyFill="1" applyBorder="1" applyAlignment="1">
      <alignment horizontal="center" vertical="center" wrapText="1"/>
      <protection/>
    </xf>
    <xf numFmtId="0" fontId="1" fillId="3" borderId="5" xfId="18" applyFont="1" applyFill="1" applyBorder="1" applyAlignment="1">
      <alignment horizontal="center" vertical="center"/>
      <protection/>
    </xf>
    <xf numFmtId="0" fontId="1" fillId="3" borderId="5" xfId="18" applyFont="1" applyFill="1" applyBorder="1" applyAlignment="1">
      <alignment horizontal="center" vertical="center"/>
      <protection/>
    </xf>
    <xf numFmtId="2" fontId="1" fillId="3" borderId="5" xfId="18" applyNumberFormat="1" applyFont="1" applyFill="1" applyBorder="1" applyAlignment="1">
      <alignment horizontal="center" vertical="center"/>
      <protection/>
    </xf>
    <xf numFmtId="0" fontId="8" fillId="3" borderId="6" xfId="0" applyNumberFormat="1" applyFont="1" applyFill="1" applyBorder="1" applyAlignment="1">
      <alignment horizontal="center" vertical="center" wrapText="1"/>
    </xf>
    <xf numFmtId="3" fontId="1" fillId="3" borderId="5" xfId="19" applyNumberFormat="1" applyFont="1" applyFill="1" applyBorder="1" applyAlignment="1">
      <alignment horizontal="center" vertical="center"/>
      <protection/>
    </xf>
    <xf numFmtId="4" fontId="1" fillId="3" borderId="5" xfId="19" applyNumberFormat="1" applyFont="1" applyFill="1" applyBorder="1" applyAlignment="1">
      <alignment horizontal="center" vertical="center"/>
      <protection/>
    </xf>
    <xf numFmtId="0" fontId="1" fillId="3" borderId="5" xfId="19" applyNumberFormat="1" applyFont="1" applyFill="1" applyBorder="1" applyAlignment="1">
      <alignment horizontal="center" vertical="center" wrapText="1"/>
      <protection/>
    </xf>
    <xf numFmtId="0" fontId="16" fillId="3" borderId="5" xfId="19" applyFont="1" applyFill="1" applyBorder="1" applyAlignment="1">
      <alignment vertical="justify" wrapText="1"/>
      <protection/>
    </xf>
    <xf numFmtId="49" fontId="1" fillId="3" borderId="7" xfId="18" applyNumberFormat="1" applyFont="1" applyFill="1" applyBorder="1" applyAlignment="1">
      <alignment horizontal="center" vertical="center" wrapText="1"/>
      <protection/>
    </xf>
    <xf numFmtId="0" fontId="1" fillId="3" borderId="7" xfId="18" applyFont="1" applyFill="1" applyBorder="1" applyAlignment="1">
      <alignment horizontal="center" vertical="center" wrapText="1"/>
      <protection/>
    </xf>
    <xf numFmtId="0" fontId="1" fillId="3" borderId="6" xfId="19" applyNumberFormat="1" applyFont="1" applyFill="1" applyBorder="1" applyAlignment="1">
      <alignment horizontal="center" vertical="center" wrapText="1"/>
      <protection/>
    </xf>
    <xf numFmtId="0" fontId="1" fillId="3" borderId="5" xfId="24" applyFont="1" applyFill="1" applyBorder="1" applyAlignment="1">
      <alignment horizontal="center" vertical="center" wrapText="1"/>
      <protection/>
    </xf>
    <xf numFmtId="0" fontId="1" fillId="3" borderId="8" xfId="19" applyFont="1" applyFill="1" applyBorder="1" applyAlignment="1">
      <alignment horizontal="center" vertical="center"/>
      <protection/>
    </xf>
    <xf numFmtId="4" fontId="1" fillId="3" borderId="6" xfId="20" applyNumberFormat="1" applyFont="1" applyFill="1" applyBorder="1" applyAlignment="1">
      <alignment horizontal="center" vertical="center" wrapText="1"/>
      <protection/>
    </xf>
    <xf numFmtId="0" fontId="1" fillId="3" borderId="5" xfId="18" applyFont="1" applyFill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24" applyFont="1" applyFill="1" applyBorder="1" applyAlignment="1">
      <alignment horizontal="center" vertical="center" wrapText="1"/>
      <protection/>
    </xf>
    <xf numFmtId="49" fontId="1" fillId="3" borderId="5" xfId="18" applyNumberFormat="1" applyFont="1" applyFill="1" applyBorder="1" applyAlignment="1">
      <alignment horizontal="center" vertical="center" wrapText="1"/>
      <protection/>
    </xf>
    <xf numFmtId="0" fontId="1" fillId="3" borderId="5" xfId="25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6" xfId="24" applyFont="1" applyFill="1" applyBorder="1" applyAlignment="1">
      <alignment horizontal="center" vertical="center" wrapText="1" shrinkToFit="1"/>
      <protection/>
    </xf>
    <xf numFmtId="0" fontId="1" fillId="3" borderId="6" xfId="19" applyFont="1" applyFill="1" applyBorder="1" applyAlignment="1">
      <alignment horizontal="center" vertical="center" wrapText="1"/>
      <protection/>
    </xf>
    <xf numFmtId="0" fontId="1" fillId="3" borderId="13" xfId="18" applyFont="1" applyFill="1" applyBorder="1" applyAlignment="1">
      <alignment horizontal="center" vertical="center" wrapText="1"/>
      <protection/>
    </xf>
    <xf numFmtId="0" fontId="1" fillId="3" borderId="15" xfId="19" applyFont="1" applyFill="1" applyBorder="1" applyAlignment="1">
      <alignment horizontal="center" vertical="center"/>
      <protection/>
    </xf>
    <xf numFmtId="0" fontId="1" fillId="3" borderId="16" xfId="0" applyNumberFormat="1" applyFont="1" applyFill="1" applyBorder="1" applyAlignment="1">
      <alignment horizontal="center" vertical="center" wrapText="1"/>
    </xf>
    <xf numFmtId="0" fontId="1" fillId="3" borderId="13" xfId="19" applyFont="1" applyFill="1" applyBorder="1" applyAlignment="1">
      <alignment horizontal="center" vertical="center"/>
      <protection/>
    </xf>
    <xf numFmtId="0" fontId="1" fillId="3" borderId="13" xfId="19" applyFont="1" applyFill="1" applyBorder="1" applyAlignment="1">
      <alignment horizontal="center" vertical="center" wrapText="1"/>
      <protection/>
    </xf>
    <xf numFmtId="0" fontId="1" fillId="3" borderId="13" xfId="18" applyFont="1" applyFill="1" applyBorder="1" applyAlignment="1">
      <alignment horizontal="center" vertical="center"/>
      <protection/>
    </xf>
    <xf numFmtId="1" fontId="1" fillId="3" borderId="13" xfId="18" applyNumberFormat="1" applyFont="1" applyFill="1" applyBorder="1" applyAlignment="1">
      <alignment horizontal="center" vertical="center"/>
      <protection/>
    </xf>
    <xf numFmtId="0" fontId="1" fillId="3" borderId="16" xfId="0" applyFont="1" applyFill="1" applyBorder="1" applyAlignment="1">
      <alignment horizontal="center" vertical="center" wrapText="1"/>
    </xf>
    <xf numFmtId="0" fontId="1" fillId="3" borderId="6" xfId="18" applyFont="1" applyFill="1" applyBorder="1" applyAlignment="1">
      <alignment horizontal="center" vertical="center" wrapText="1"/>
      <protection/>
    </xf>
    <xf numFmtId="0" fontId="1" fillId="3" borderId="6" xfId="24" applyNumberFormat="1" applyFont="1" applyFill="1" applyBorder="1" applyAlignment="1">
      <alignment horizontal="center" vertical="center" wrapText="1"/>
      <protection/>
    </xf>
    <xf numFmtId="0" fontId="1" fillId="3" borderId="6" xfId="18" applyFont="1" applyFill="1" applyBorder="1" applyAlignment="1">
      <alignment horizontal="center" vertical="center" wrapText="1"/>
      <protection/>
    </xf>
    <xf numFmtId="49" fontId="1" fillId="3" borderId="5" xfId="18" applyNumberFormat="1" applyFont="1" applyFill="1" applyBorder="1" applyAlignment="1">
      <alignment horizontal="center" vertical="center"/>
      <protection/>
    </xf>
    <xf numFmtId="0" fontId="1" fillId="3" borderId="6" xfId="24" applyNumberFormat="1" applyFont="1" applyFill="1" applyBorder="1" applyAlignment="1">
      <alignment horizontal="center" vertical="center" wrapText="1" shrinkToFit="1"/>
      <protection/>
    </xf>
    <xf numFmtId="3" fontId="1" fillId="3" borderId="6" xfId="24" applyNumberFormat="1" applyFont="1" applyFill="1" applyBorder="1" applyAlignment="1">
      <alignment horizontal="center" vertical="center" wrapText="1"/>
      <protection/>
    </xf>
    <xf numFmtId="49" fontId="1" fillId="3" borderId="5" xfId="18" applyNumberFormat="1" applyFont="1" applyFill="1" applyBorder="1" applyAlignment="1">
      <alignment horizontal="center" vertical="center" wrapText="1"/>
      <protection/>
    </xf>
    <xf numFmtId="0" fontId="1" fillId="3" borderId="6" xfId="24" applyNumberFormat="1" applyFont="1" applyFill="1" applyBorder="1" applyAlignment="1">
      <alignment horizontal="center" vertical="center" wrapText="1"/>
      <protection/>
    </xf>
    <xf numFmtId="0" fontId="3" fillId="0" borderId="0" xfId="19" applyFont="1" applyFill="1" applyBorder="1" applyAlignment="1">
      <alignment horizontal="center"/>
      <protection/>
    </xf>
    <xf numFmtId="0" fontId="1" fillId="0" borderId="0" xfId="19" applyFont="1" applyFill="1" applyAlignment="1">
      <alignment horizontal="left"/>
      <protection/>
    </xf>
    <xf numFmtId="0" fontId="1" fillId="0" borderId="0" xfId="19" applyFont="1" applyFill="1" applyBorder="1" applyAlignment="1">
      <alignment horizontal="right"/>
      <protection/>
    </xf>
    <xf numFmtId="0" fontId="3" fillId="0" borderId="17" xfId="19" applyFont="1" applyFill="1" applyBorder="1" applyAlignment="1">
      <alignment horizontal="right" vertical="center"/>
      <protection/>
    </xf>
    <xf numFmtId="0" fontId="3" fillId="0" borderId="18" xfId="19" applyFont="1" applyFill="1" applyBorder="1" applyAlignment="1">
      <alignment horizontal="right" vertical="center"/>
      <protection/>
    </xf>
    <xf numFmtId="0" fontId="3" fillId="0" borderId="19" xfId="19" applyFont="1" applyFill="1" applyBorder="1" applyAlignment="1">
      <alignment horizontal="right" vertical="center"/>
      <protection/>
    </xf>
    <xf numFmtId="0" fontId="3" fillId="0" borderId="20" xfId="19" applyFont="1" applyFill="1" applyBorder="1" applyAlignment="1">
      <alignment horizontal="right" vertical="center"/>
      <protection/>
    </xf>
    <xf numFmtId="0" fontId="3" fillId="0" borderId="21" xfId="19" applyFont="1" applyFill="1" applyBorder="1" applyAlignment="1">
      <alignment horizontal="right" vertical="center"/>
      <protection/>
    </xf>
    <xf numFmtId="0" fontId="3" fillId="0" borderId="22" xfId="19" applyFont="1" applyFill="1" applyBorder="1" applyAlignment="1">
      <alignment horizontal="right" vertical="center"/>
      <protection/>
    </xf>
    <xf numFmtId="0" fontId="3" fillId="0" borderId="23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horizontal="right" vertical="center"/>
      <protection/>
    </xf>
    <xf numFmtId="0" fontId="3" fillId="0" borderId="25" xfId="19" applyFont="1" applyFill="1" applyBorder="1" applyAlignment="1">
      <alignment horizontal="right" vertical="center"/>
      <protection/>
    </xf>
    <xf numFmtId="0" fontId="3" fillId="0" borderId="0" xfId="19" applyFont="1" applyFill="1" applyBorder="1">
      <alignment/>
      <protection/>
    </xf>
    <xf numFmtId="0" fontId="4" fillId="0" borderId="26" xfId="19" applyFont="1" applyFill="1" applyBorder="1" applyAlignment="1">
      <alignment horizontal="center" vertical="top" wrapText="1"/>
      <protection/>
    </xf>
    <xf numFmtId="0" fontId="4" fillId="0" borderId="27" xfId="19" applyFont="1" applyFill="1" applyBorder="1" applyAlignment="1">
      <alignment horizontal="center" vertical="top" wrapText="1"/>
      <protection/>
    </xf>
    <xf numFmtId="0" fontId="4" fillId="0" borderId="28" xfId="19" applyFont="1" applyFill="1" applyBorder="1" applyAlignment="1">
      <alignment horizontal="center" vertical="top" wrapText="1"/>
      <protection/>
    </xf>
    <xf numFmtId="0" fontId="1" fillId="0" borderId="29" xfId="19" applyFont="1" applyFill="1" applyBorder="1" applyAlignment="1">
      <alignment horizontal="center"/>
      <protection/>
    </xf>
    <xf numFmtId="0" fontId="4" fillId="0" borderId="30" xfId="19" applyFont="1" applyFill="1" applyBorder="1" applyAlignment="1">
      <alignment horizontal="center" vertical="top" wrapText="1"/>
      <protection/>
    </xf>
    <xf numFmtId="0" fontId="4" fillId="0" borderId="29" xfId="19" applyFont="1" applyFill="1" applyBorder="1" applyAlignment="1">
      <alignment horizontal="center" vertical="top" wrapText="1"/>
      <protection/>
    </xf>
    <xf numFmtId="0" fontId="8" fillId="0" borderId="6" xfId="0" applyNumberFormat="1" applyFont="1" applyFill="1" applyBorder="1" applyAlignment="1">
      <alignment horizontal="center" vertical="center" wrapText="1"/>
    </xf>
    <xf numFmtId="0" fontId="1" fillId="0" borderId="5" xfId="19" applyNumberFormat="1" applyFont="1" applyFill="1" applyBorder="1" applyAlignment="1">
      <alignment horizontal="center" vertical="center" wrapText="1"/>
      <protection/>
    </xf>
    <xf numFmtId="3" fontId="1" fillId="0" borderId="5" xfId="19" applyNumberFormat="1" applyFont="1" applyFill="1" applyBorder="1" applyAlignment="1">
      <alignment horizontal="center" vertical="center"/>
      <protection/>
    </xf>
    <xf numFmtId="0" fontId="16" fillId="0" borderId="5" xfId="19" applyFont="1" applyFill="1" applyBorder="1" applyAlignment="1">
      <alignment vertical="justify" wrapText="1"/>
      <protection/>
    </xf>
    <xf numFmtId="4" fontId="1" fillId="0" borderId="5" xfId="19" applyNumberFormat="1" applyFont="1" applyFill="1" applyBorder="1" applyAlignment="1">
      <alignment horizontal="center" vertical="center"/>
      <protection/>
    </xf>
    <xf numFmtId="0" fontId="1" fillId="0" borderId="6" xfId="19" applyNumberFormat="1" applyFont="1" applyFill="1" applyBorder="1" applyAlignment="1">
      <alignment horizontal="center" vertical="center" wrapText="1"/>
      <protection/>
    </xf>
    <xf numFmtId="4" fontId="1" fillId="0" borderId="6" xfId="20" applyNumberFormat="1" applyFont="1" applyFill="1" applyBorder="1" applyAlignment="1">
      <alignment horizontal="center" vertical="center" wrapText="1"/>
      <protection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6" xfId="24" applyFont="1" applyFill="1" applyBorder="1" applyAlignment="1">
      <alignment horizontal="center" vertical="center" wrapText="1" shrinkToFit="1"/>
      <protection/>
    </xf>
    <xf numFmtId="3" fontId="1" fillId="0" borderId="6" xfId="24" applyNumberFormat="1" applyFont="1" applyFill="1" applyBorder="1" applyAlignment="1">
      <alignment horizontal="center" vertical="center" wrapText="1"/>
      <protection/>
    </xf>
    <xf numFmtId="49" fontId="1" fillId="0" borderId="12" xfId="18" applyNumberFormat="1" applyFont="1" applyFill="1" applyBorder="1" applyAlignment="1">
      <alignment horizontal="center" vertical="center"/>
      <protection/>
    </xf>
    <xf numFmtId="0" fontId="1" fillId="0" borderId="6" xfId="19" applyFont="1" applyFill="1" applyBorder="1" applyAlignment="1">
      <alignment horizontal="center" vertical="center" wrapText="1"/>
      <protection/>
    </xf>
    <xf numFmtId="0" fontId="1" fillId="0" borderId="6" xfId="24" applyNumberFormat="1" applyFont="1" applyFill="1" applyBorder="1" applyAlignment="1">
      <alignment horizontal="center" vertical="center" wrapText="1" shrinkToFit="1"/>
      <protection/>
    </xf>
    <xf numFmtId="0" fontId="1" fillId="0" borderId="13" xfId="18" applyFont="1" applyFill="1" applyBorder="1" applyAlignment="1">
      <alignment horizontal="center" vertical="center" wrapText="1"/>
      <protection/>
    </xf>
    <xf numFmtId="0" fontId="1" fillId="0" borderId="15" xfId="19" applyFont="1" applyFill="1" applyBorder="1" applyAlignment="1">
      <alignment horizontal="center" vertical="center"/>
      <protection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3" xfId="19" applyFont="1" applyFill="1" applyBorder="1" applyAlignment="1">
      <alignment horizontal="center" vertical="center"/>
      <protection/>
    </xf>
    <xf numFmtId="0" fontId="1" fillId="0" borderId="13" xfId="19" applyFont="1" applyFill="1" applyBorder="1" applyAlignment="1">
      <alignment horizontal="center" vertical="center" wrapText="1"/>
      <protection/>
    </xf>
    <xf numFmtId="0" fontId="1" fillId="0" borderId="13" xfId="18" applyFont="1" applyFill="1" applyBorder="1" applyAlignment="1">
      <alignment horizontal="center" vertical="center"/>
      <protection/>
    </xf>
    <xf numFmtId="1" fontId="1" fillId="0" borderId="13" xfId="18" applyNumberFormat="1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5" xfId="19" applyFont="1" applyFill="1" applyBorder="1" applyAlignment="1">
      <alignment horizontal="center" vertical="center" wrapText="1"/>
      <protection/>
    </xf>
    <xf numFmtId="49" fontId="1" fillId="0" borderId="8" xfId="19" applyNumberFormat="1" applyFont="1" applyFill="1" applyBorder="1" applyAlignment="1">
      <alignment horizontal="center" vertical="center"/>
      <protection/>
    </xf>
    <xf numFmtId="0" fontId="1" fillId="0" borderId="6" xfId="24" applyFont="1" applyFill="1" applyBorder="1" applyAlignment="1">
      <alignment horizontal="center" vertical="center" wrapText="1"/>
      <protection/>
    </xf>
    <xf numFmtId="0" fontId="1" fillId="0" borderId="5" xfId="19" applyNumberFormat="1" applyFont="1" applyFill="1" applyBorder="1" applyAlignment="1">
      <alignment horizontal="center" vertical="center" wrapText="1"/>
      <protection/>
    </xf>
    <xf numFmtId="0" fontId="1" fillId="0" borderId="5" xfId="19" applyNumberFormat="1" applyFont="1" applyFill="1" applyBorder="1" applyAlignment="1">
      <alignment horizontal="center" vertical="center"/>
      <protection/>
    </xf>
    <xf numFmtId="1" fontId="1" fillId="0" borderId="5" xfId="19" applyNumberFormat="1" applyFont="1" applyFill="1" applyBorder="1" applyAlignment="1">
      <alignment horizontal="center" vertical="center"/>
      <protection/>
    </xf>
    <xf numFmtId="0" fontId="1" fillId="0" borderId="6" xfId="24" applyNumberFormat="1" applyFont="1" applyFill="1" applyBorder="1" applyAlignment="1">
      <alignment horizontal="center" vertical="center" wrapText="1"/>
      <protection/>
    </xf>
    <xf numFmtId="0" fontId="1" fillId="0" borderId="6" xfId="15" applyFont="1" applyFill="1" applyBorder="1" applyAlignment="1">
      <alignment horizontal="center" vertical="center" wrapText="1"/>
      <protection/>
    </xf>
    <xf numFmtId="2" fontId="1" fillId="0" borderId="5" xfId="18" applyNumberFormat="1" applyFont="1" applyFill="1" applyBorder="1" applyAlignment="1">
      <alignment horizontal="center" vertical="center"/>
      <protection/>
    </xf>
    <xf numFmtId="1" fontId="8" fillId="0" borderId="5" xfId="0" applyNumberFormat="1" applyFont="1" applyFill="1" applyBorder="1" applyAlignment="1">
      <alignment horizontal="center" vertical="center" wrapText="1"/>
    </xf>
    <xf numFmtId="180" fontId="8" fillId="0" borderId="5" xfId="25" applyNumberFormat="1" applyFont="1" applyFill="1" applyBorder="1" applyAlignment="1">
      <alignment horizontal="left" vertical="center" wrapText="1"/>
    </xf>
    <xf numFmtId="180" fontId="8" fillId="0" borderId="5" xfId="25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" fillId="0" borderId="14" xfId="18" applyFont="1" applyFill="1" applyBorder="1" applyAlignment="1">
      <alignment horizontal="center" vertical="center" wrapText="1"/>
      <protection/>
    </xf>
    <xf numFmtId="0" fontId="1" fillId="0" borderId="5" xfId="18" applyFont="1" applyFill="1" applyBorder="1" applyAlignment="1">
      <alignment horizontal="center" vertical="center" wrapText="1"/>
      <protection/>
    </xf>
    <xf numFmtId="0" fontId="1" fillId="0" borderId="5" xfId="24" applyFont="1" applyFill="1" applyBorder="1" applyAlignment="1">
      <alignment horizontal="center" vertical="center" wrapText="1"/>
      <protection/>
    </xf>
    <xf numFmtId="49" fontId="1" fillId="0" borderId="0" xfId="18" applyNumberFormat="1" applyFont="1" applyFill="1" applyAlignment="1">
      <alignment horizontal="center" vertical="center"/>
      <protection/>
    </xf>
    <xf numFmtId="49" fontId="1" fillId="0" borderId="5" xfId="19" applyNumberFormat="1" applyFont="1" applyFill="1" applyBorder="1" applyAlignment="1">
      <alignment horizontal="center" vertical="center"/>
      <protection/>
    </xf>
    <xf numFmtId="0" fontId="1" fillId="5" borderId="5" xfId="19" applyFont="1" applyFill="1" applyBorder="1" applyAlignment="1">
      <alignment horizontal="center" vertical="center"/>
      <protection/>
    </xf>
    <xf numFmtId="0" fontId="1" fillId="5" borderId="5" xfId="18" applyFont="1" applyFill="1" applyBorder="1" applyAlignment="1">
      <alignment horizontal="center" vertical="center" wrapText="1"/>
      <protection/>
    </xf>
    <xf numFmtId="0" fontId="1" fillId="5" borderId="5" xfId="19" applyFont="1" applyFill="1" applyBorder="1" applyAlignment="1">
      <alignment horizontal="center" vertical="center" wrapText="1"/>
      <protection/>
    </xf>
    <xf numFmtId="1" fontId="1" fillId="5" borderId="6" xfId="19" applyNumberFormat="1" applyFont="1" applyFill="1" applyBorder="1" applyAlignment="1">
      <alignment horizontal="center" vertical="center"/>
      <protection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18" applyNumberFormat="1" applyFont="1" applyFill="1" applyBorder="1" applyAlignment="1">
      <alignment horizontal="center" vertical="center"/>
      <protection/>
    </xf>
    <xf numFmtId="1" fontId="1" fillId="5" borderId="5" xfId="18" applyNumberFormat="1" applyFont="1" applyFill="1" applyBorder="1" applyAlignment="1">
      <alignment horizontal="center" vertical="center"/>
      <protection/>
    </xf>
    <xf numFmtId="0" fontId="1" fillId="5" borderId="5" xfId="0" applyFont="1" applyFill="1" applyBorder="1" applyAlignment="1">
      <alignment/>
    </xf>
    <xf numFmtId="0" fontId="1" fillId="5" borderId="5" xfId="24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179" fontId="9" fillId="0" borderId="5" xfId="25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185" fontId="8" fillId="0" borderId="5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185" fontId="8" fillId="3" borderId="5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1" fontId="11" fillId="0" borderId="5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9" fontId="1" fillId="0" borderId="5" xfId="25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6" xfId="19" applyNumberFormat="1" applyFont="1" applyFill="1" applyBorder="1" applyAlignment="1">
      <alignment horizontal="center" vertical="center"/>
      <protection/>
    </xf>
    <xf numFmtId="1" fontId="1" fillId="0" borderId="5" xfId="0" applyNumberFormat="1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9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/>
    </xf>
    <xf numFmtId="0" fontId="8" fillId="5" borderId="5" xfId="0" applyFont="1" applyFill="1" applyBorder="1" applyAlignment="1">
      <alignment vertical="center" wrapText="1"/>
    </xf>
  </cellXfs>
  <cellStyles count="12">
    <cellStyle name="Normal" xfId="0"/>
    <cellStyle name="Currency" xfId="16"/>
    <cellStyle name="Currency [0]" xfId="17"/>
    <cellStyle name="КАНДАГАЧ тел3-33-96" xfId="18"/>
    <cellStyle name="Обычный 2" xfId="19"/>
    <cellStyle name="Обычный_бюджет расходов на 2008 АОТМ (для согласования с ЦКМ) исправленный с центарльным аппаратом" xfId="20"/>
    <cellStyle name="Обычный_заявка от МТО на ПЗ 2010 для Рано" xfId="21"/>
    <cellStyle name="Обычный_Лист1" xfId="22"/>
    <cellStyle name="Percent" xfId="23"/>
    <cellStyle name="Стиль 1" xfId="24"/>
    <cellStyle name="Comma" xfId="25"/>
    <cellStyle name="Comma [0]" xfId="2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5"/>
  <sheetViews>
    <sheetView workbookViewId="0" topLeftCell="A1">
      <pane ySplit="14" topLeftCell="BM132" activePane="bottomLeft" state="frozen"/>
      <selection pane="topLeft" activeCell="O1" sqref="O1"/>
      <selection pane="bottomLeft" activeCell="D143" sqref="D143"/>
    </sheetView>
  </sheetViews>
  <sheetFormatPr defaultColWidth="5.28125" defaultRowHeight="12.75"/>
  <cols>
    <col min="1" max="1" width="7.421875" style="1" customWidth="1"/>
    <col min="2" max="2" width="14.00390625" style="1" hidden="1" customWidth="1"/>
    <col min="3" max="3" width="12.7109375" style="1" customWidth="1"/>
    <col min="4" max="4" width="28.140625" style="1" customWidth="1"/>
    <col min="5" max="5" width="28.00390625" style="1" hidden="1" customWidth="1"/>
    <col min="6" max="6" width="17.28125" style="1" hidden="1" customWidth="1"/>
    <col min="7" max="7" width="10.57421875" style="1" hidden="1" customWidth="1"/>
    <col min="8" max="8" width="15.28125" style="1" customWidth="1"/>
    <col min="9" max="9" width="12.8515625" style="1" hidden="1" customWidth="1"/>
    <col min="10" max="10" width="13.140625" style="1" hidden="1" customWidth="1"/>
    <col min="11" max="11" width="17.57421875" style="1" hidden="1" customWidth="1"/>
    <col min="12" max="12" width="14.421875" style="1" hidden="1" customWidth="1"/>
    <col min="13" max="13" width="15.7109375" style="1" hidden="1" customWidth="1"/>
    <col min="14" max="14" width="20.57421875" style="1" hidden="1" customWidth="1"/>
    <col min="15" max="15" width="15.00390625" style="1" hidden="1" customWidth="1"/>
    <col min="16" max="16" width="14.421875" style="1" hidden="1" customWidth="1"/>
    <col min="17" max="17" width="10.8515625" style="1" hidden="1" customWidth="1"/>
    <col min="18" max="18" width="7.140625" style="1" customWidth="1"/>
    <col min="19" max="19" width="11.8515625" style="1" customWidth="1"/>
    <col min="20" max="20" width="15.28125" style="1" customWidth="1"/>
    <col min="21" max="22" width="13.8515625" style="1" customWidth="1"/>
    <col min="23" max="23" width="13.28125" style="1" customWidth="1"/>
    <col min="24" max="24" width="13.7109375" style="1" customWidth="1"/>
    <col min="25" max="255" width="9.140625" style="1" customWidth="1"/>
    <col min="256" max="16384" width="5.28125" style="1" customWidth="1"/>
  </cols>
  <sheetData>
    <row r="1" spans="4:23" ht="12.7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Q1" s="2"/>
      <c r="S1" s="2"/>
      <c r="U1" s="3"/>
      <c r="V1" s="3"/>
      <c r="W1" s="4" t="s">
        <v>0</v>
      </c>
    </row>
    <row r="2" spans="14:38" ht="12.75">
      <c r="N2" s="5"/>
      <c r="U2" s="5"/>
      <c r="V2" s="5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s="232" t="s">
        <v>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23" ht="13.5" thickBot="1">
      <c r="A4" s="233"/>
      <c r="B4" s="233"/>
      <c r="C4" s="234" t="s">
        <v>2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</row>
    <row r="5" spans="11:24" ht="12.75">
      <c r="K5" s="5"/>
      <c r="L5" s="5"/>
      <c r="M5" s="5"/>
      <c r="N5" s="5"/>
      <c r="P5" s="6"/>
      <c r="Q5" s="7"/>
      <c r="R5" s="7"/>
      <c r="S5" s="235" t="s">
        <v>3</v>
      </c>
      <c r="T5" s="236"/>
      <c r="U5" s="236"/>
      <c r="V5" s="236"/>
      <c r="W5" s="236"/>
      <c r="X5" s="237"/>
    </row>
    <row r="6" spans="11:24" ht="12.75">
      <c r="K6" s="5"/>
      <c r="L6" s="5"/>
      <c r="M6" s="5"/>
      <c r="N6" s="5"/>
      <c r="P6" s="7"/>
      <c r="Q6" s="7"/>
      <c r="R6" s="7"/>
      <c r="S6" s="238"/>
      <c r="T6" s="239"/>
      <c r="U6" s="239"/>
      <c r="V6" s="239"/>
      <c r="W6" s="239"/>
      <c r="X6" s="240"/>
    </row>
    <row r="7" spans="11:24" ht="12.75">
      <c r="K7" s="5"/>
      <c r="L7" s="5"/>
      <c r="M7" s="5"/>
      <c r="N7" s="5"/>
      <c r="P7" s="6"/>
      <c r="Q7" s="8"/>
      <c r="R7" s="8"/>
      <c r="S7" s="238" t="s">
        <v>4</v>
      </c>
      <c r="T7" s="239"/>
      <c r="U7" s="239"/>
      <c r="V7" s="239"/>
      <c r="W7" s="239"/>
      <c r="X7" s="240"/>
    </row>
    <row r="8" spans="11:24" ht="13.5" thickBot="1">
      <c r="K8" s="5"/>
      <c r="L8" s="5"/>
      <c r="M8" s="5"/>
      <c r="N8" s="5"/>
      <c r="P8" s="8"/>
      <c r="Q8" s="8"/>
      <c r="R8" s="8"/>
      <c r="S8" s="241"/>
      <c r="T8" s="242"/>
      <c r="U8" s="242"/>
      <c r="V8" s="242"/>
      <c r="W8" s="242"/>
      <c r="X8" s="243"/>
    </row>
    <row r="9" spans="3:23" ht="12.75"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</row>
    <row r="10" spans="2:23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3:23" ht="13.5" thickBo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5" s="9" customFormat="1" ht="12.75">
      <c r="A12" s="245" t="s">
        <v>5</v>
      </c>
      <c r="B12" s="245" t="s">
        <v>6</v>
      </c>
      <c r="C12" s="245" t="s">
        <v>7</v>
      </c>
      <c r="D12" s="245" t="s">
        <v>8</v>
      </c>
      <c r="E12" s="245" t="s">
        <v>9</v>
      </c>
      <c r="F12" s="245" t="s">
        <v>10</v>
      </c>
      <c r="G12" s="245" t="s">
        <v>11</v>
      </c>
      <c r="H12" s="245" t="s">
        <v>12</v>
      </c>
      <c r="I12" s="245" t="s">
        <v>13</v>
      </c>
      <c r="J12" s="245" t="s">
        <v>14</v>
      </c>
      <c r="K12" s="245" t="s">
        <v>15</v>
      </c>
      <c r="L12" s="245" t="s">
        <v>16</v>
      </c>
      <c r="M12" s="245" t="s">
        <v>17</v>
      </c>
      <c r="N12" s="245" t="s">
        <v>18</v>
      </c>
      <c r="O12" s="245" t="s">
        <v>19</v>
      </c>
      <c r="P12" s="245" t="s">
        <v>20</v>
      </c>
      <c r="Q12" s="245" t="s">
        <v>21</v>
      </c>
      <c r="R12" s="245" t="s">
        <v>22</v>
      </c>
      <c r="S12" s="245" t="s">
        <v>23</v>
      </c>
      <c r="T12" s="245" t="s">
        <v>24</v>
      </c>
      <c r="U12" s="245" t="s">
        <v>25</v>
      </c>
      <c r="V12" s="245" t="s">
        <v>26</v>
      </c>
      <c r="W12" s="249" t="s">
        <v>27</v>
      </c>
      <c r="X12" s="249" t="s">
        <v>28</v>
      </c>
      <c r="Y12" s="248"/>
    </row>
    <row r="13" spans="1:25" s="9" customFormat="1" ht="44.25" customHeight="1" thickBot="1">
      <c r="A13" s="246"/>
      <c r="B13" s="246"/>
      <c r="C13" s="246"/>
      <c r="D13" s="246"/>
      <c r="E13" s="246"/>
      <c r="F13" s="247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7"/>
      <c r="W13" s="250"/>
      <c r="X13" s="250"/>
      <c r="Y13" s="248"/>
    </row>
    <row r="14" spans="1:24" s="13" customFormat="1" ht="14.25" thickBo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  <c r="U14" s="11">
        <v>21</v>
      </c>
      <c r="V14" s="11">
        <v>22</v>
      </c>
      <c r="W14" s="11">
        <v>23</v>
      </c>
      <c r="X14" s="12">
        <v>24</v>
      </c>
    </row>
    <row r="15" spans="1:24" ht="15" customHeight="1">
      <c r="A15" s="14" t="s">
        <v>29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16"/>
      <c r="T15" s="16"/>
      <c r="U15" s="16"/>
      <c r="V15" s="16"/>
      <c r="W15" s="15"/>
      <c r="X15" s="17"/>
    </row>
    <row r="16" spans="1:25" s="134" customFormat="1" ht="15" customHeight="1">
      <c r="A16" s="126" t="s">
        <v>30</v>
      </c>
      <c r="B16" s="121" t="s">
        <v>31</v>
      </c>
      <c r="C16" s="121" t="s">
        <v>32</v>
      </c>
      <c r="D16" s="121" t="s">
        <v>33</v>
      </c>
      <c r="E16" s="197" t="s">
        <v>34</v>
      </c>
      <c r="F16" s="125"/>
      <c r="G16" s="121" t="s">
        <v>35</v>
      </c>
      <c r="H16" s="121">
        <v>100</v>
      </c>
      <c r="I16" s="126">
        <v>711000000</v>
      </c>
      <c r="J16" s="127" t="s">
        <v>36</v>
      </c>
      <c r="K16" s="126" t="s">
        <v>37</v>
      </c>
      <c r="L16" s="127" t="s">
        <v>38</v>
      </c>
      <c r="M16" s="121" t="s">
        <v>39</v>
      </c>
      <c r="N16" s="200" t="s">
        <v>40</v>
      </c>
      <c r="O16" s="127">
        <v>0</v>
      </c>
      <c r="P16" s="126">
        <v>112</v>
      </c>
      <c r="Q16" s="126" t="s">
        <v>41</v>
      </c>
      <c r="R16" s="126">
        <v>1750</v>
      </c>
      <c r="S16" s="198">
        <v>130.31</v>
      </c>
      <c r="T16" s="129">
        <f>R16*S16</f>
        <v>228042.5</v>
      </c>
      <c r="U16" s="129">
        <v>255400</v>
      </c>
      <c r="V16" s="130" t="s">
        <v>42</v>
      </c>
      <c r="W16" s="131">
        <v>2012</v>
      </c>
      <c r="X16" s="201" t="s">
        <v>171</v>
      </c>
      <c r="Y16" s="133"/>
    </row>
    <row r="17" spans="1:25" s="134" customFormat="1" ht="15" customHeight="1">
      <c r="A17" s="120" t="s">
        <v>43</v>
      </c>
      <c r="B17" s="121" t="s">
        <v>31</v>
      </c>
      <c r="C17" s="121" t="s">
        <v>32</v>
      </c>
      <c r="D17" s="121" t="s">
        <v>44</v>
      </c>
      <c r="E17" s="197" t="s">
        <v>45</v>
      </c>
      <c r="F17" s="125"/>
      <c r="G17" s="121" t="s">
        <v>35</v>
      </c>
      <c r="H17" s="121">
        <v>100</v>
      </c>
      <c r="I17" s="126">
        <v>711000000</v>
      </c>
      <c r="J17" s="127" t="s">
        <v>36</v>
      </c>
      <c r="K17" s="126" t="s">
        <v>37</v>
      </c>
      <c r="L17" s="127" t="s">
        <v>38</v>
      </c>
      <c r="M17" s="121" t="s">
        <v>39</v>
      </c>
      <c r="N17" s="126" t="s">
        <v>46</v>
      </c>
      <c r="O17" s="127">
        <v>0</v>
      </c>
      <c r="P17" s="126">
        <v>112</v>
      </c>
      <c r="Q17" s="126" t="s">
        <v>41</v>
      </c>
      <c r="R17" s="126">
        <v>6700</v>
      </c>
      <c r="S17" s="199">
        <v>99.28</v>
      </c>
      <c r="T17" s="129">
        <f aca="true" t="shared" si="0" ref="T17:T80">R17*S17</f>
        <v>665176</v>
      </c>
      <c r="U17" s="129">
        <v>745000</v>
      </c>
      <c r="V17" s="130" t="s">
        <v>42</v>
      </c>
      <c r="W17" s="131">
        <v>2012</v>
      </c>
      <c r="X17" s="132" t="s">
        <v>171</v>
      </c>
      <c r="Y17" s="133"/>
    </row>
    <row r="18" spans="1:25" s="134" customFormat="1" ht="15" customHeight="1">
      <c r="A18" s="126" t="s">
        <v>47</v>
      </c>
      <c r="B18" s="121" t="s">
        <v>31</v>
      </c>
      <c r="C18" s="202" t="s">
        <v>48</v>
      </c>
      <c r="D18" s="203" t="s">
        <v>49</v>
      </c>
      <c r="E18" s="204" t="s">
        <v>50</v>
      </c>
      <c r="F18" s="125"/>
      <c r="G18" s="121" t="s">
        <v>35</v>
      </c>
      <c r="H18" s="121">
        <v>100</v>
      </c>
      <c r="I18" s="126">
        <v>711000000</v>
      </c>
      <c r="J18" s="127" t="s">
        <v>36</v>
      </c>
      <c r="K18" s="126" t="s">
        <v>37</v>
      </c>
      <c r="L18" s="127" t="s">
        <v>36</v>
      </c>
      <c r="M18" s="121" t="s">
        <v>39</v>
      </c>
      <c r="N18" s="126" t="s">
        <v>51</v>
      </c>
      <c r="O18" s="127">
        <v>0</v>
      </c>
      <c r="P18" s="126">
        <v>112</v>
      </c>
      <c r="Q18" s="126" t="s">
        <v>41</v>
      </c>
      <c r="R18" s="126">
        <v>3900</v>
      </c>
      <c r="S18" s="198">
        <v>96.39</v>
      </c>
      <c r="T18" s="129">
        <f t="shared" si="0"/>
        <v>375921</v>
      </c>
      <c r="U18" s="129">
        <v>421000</v>
      </c>
      <c r="V18" s="130" t="s">
        <v>42</v>
      </c>
      <c r="W18" s="131">
        <v>2012</v>
      </c>
      <c r="X18" s="132" t="s">
        <v>171</v>
      </c>
      <c r="Y18" s="133"/>
    </row>
    <row r="19" spans="1:25" s="134" customFormat="1" ht="21.75" customHeight="1">
      <c r="A19" s="126" t="s">
        <v>52</v>
      </c>
      <c r="B19" s="180" t="s">
        <v>31</v>
      </c>
      <c r="C19" s="127" t="s">
        <v>60</v>
      </c>
      <c r="D19" s="180" t="s">
        <v>53</v>
      </c>
      <c r="E19" s="207" t="s">
        <v>54</v>
      </c>
      <c r="F19" s="125"/>
      <c r="G19" s="180" t="s">
        <v>35</v>
      </c>
      <c r="H19" s="184">
        <v>0</v>
      </c>
      <c r="I19" s="184">
        <v>711000000</v>
      </c>
      <c r="J19" s="185" t="s">
        <v>36</v>
      </c>
      <c r="K19" s="184" t="s">
        <v>55</v>
      </c>
      <c r="L19" s="185" t="s">
        <v>36</v>
      </c>
      <c r="M19" s="180" t="s">
        <v>39</v>
      </c>
      <c r="N19" s="184" t="s">
        <v>56</v>
      </c>
      <c r="O19" s="127">
        <v>0</v>
      </c>
      <c r="P19" s="184">
        <v>5111</v>
      </c>
      <c r="Q19" s="184" t="s">
        <v>57</v>
      </c>
      <c r="R19" s="208">
        <v>40</v>
      </c>
      <c r="S19" s="186">
        <v>587.06</v>
      </c>
      <c r="T19" s="129">
        <f t="shared" si="0"/>
        <v>23482.399999999998</v>
      </c>
      <c r="U19" s="129">
        <f aca="true" t="shared" si="1" ref="U19:U51">(T19/100)*112</f>
        <v>26300.287999999997</v>
      </c>
      <c r="V19" s="130" t="s">
        <v>58</v>
      </c>
      <c r="W19" s="209">
        <v>2012</v>
      </c>
      <c r="X19" s="132" t="s">
        <v>171</v>
      </c>
      <c r="Y19" s="133"/>
    </row>
    <row r="20" spans="1:25" s="134" customFormat="1" ht="15" customHeight="1">
      <c r="A20" s="120" t="s">
        <v>59</v>
      </c>
      <c r="B20" s="180" t="s">
        <v>31</v>
      </c>
      <c r="C20" s="211" t="s">
        <v>60</v>
      </c>
      <c r="D20" s="212" t="s">
        <v>53</v>
      </c>
      <c r="E20" s="213" t="s">
        <v>61</v>
      </c>
      <c r="F20" s="125"/>
      <c r="G20" s="180" t="s">
        <v>35</v>
      </c>
      <c r="H20" s="184">
        <v>0</v>
      </c>
      <c r="I20" s="184">
        <v>711000000</v>
      </c>
      <c r="J20" s="185" t="s">
        <v>36</v>
      </c>
      <c r="K20" s="184" t="s">
        <v>55</v>
      </c>
      <c r="L20" s="185" t="s">
        <v>36</v>
      </c>
      <c r="M20" s="180" t="s">
        <v>39</v>
      </c>
      <c r="N20" s="184" t="s">
        <v>56</v>
      </c>
      <c r="O20" s="127">
        <v>0</v>
      </c>
      <c r="P20" s="184">
        <v>796</v>
      </c>
      <c r="Q20" s="184" t="s">
        <v>62</v>
      </c>
      <c r="R20" s="208">
        <v>10</v>
      </c>
      <c r="S20" s="186">
        <v>209.83</v>
      </c>
      <c r="T20" s="129">
        <f t="shared" si="0"/>
        <v>2098.3</v>
      </c>
      <c r="U20" s="129">
        <f t="shared" si="1"/>
        <v>2350.096</v>
      </c>
      <c r="V20" s="130" t="s">
        <v>58</v>
      </c>
      <c r="W20" s="209">
        <v>2012</v>
      </c>
      <c r="X20" s="132" t="s">
        <v>171</v>
      </c>
      <c r="Y20" s="133"/>
    </row>
    <row r="21" spans="1:25" s="134" customFormat="1" ht="15" customHeight="1">
      <c r="A21" s="126" t="s">
        <v>63</v>
      </c>
      <c r="B21" s="180" t="s">
        <v>31</v>
      </c>
      <c r="C21" s="211" t="s">
        <v>60</v>
      </c>
      <c r="D21" s="212" t="s">
        <v>53</v>
      </c>
      <c r="E21" s="213" t="s">
        <v>64</v>
      </c>
      <c r="F21" s="125"/>
      <c r="G21" s="180" t="s">
        <v>35</v>
      </c>
      <c r="H21" s="184">
        <v>0</v>
      </c>
      <c r="I21" s="184">
        <v>711000000</v>
      </c>
      <c r="J21" s="185" t="s">
        <v>36</v>
      </c>
      <c r="K21" s="184" t="s">
        <v>55</v>
      </c>
      <c r="L21" s="185" t="s">
        <v>36</v>
      </c>
      <c r="M21" s="180" t="s">
        <v>39</v>
      </c>
      <c r="N21" s="184" t="s">
        <v>56</v>
      </c>
      <c r="O21" s="127">
        <v>0</v>
      </c>
      <c r="P21" s="184">
        <v>796</v>
      </c>
      <c r="Q21" s="184" t="s">
        <v>62</v>
      </c>
      <c r="R21" s="208">
        <v>15</v>
      </c>
      <c r="S21" s="186">
        <v>272.62</v>
      </c>
      <c r="T21" s="129">
        <f t="shared" si="0"/>
        <v>4089.3</v>
      </c>
      <c r="U21" s="129">
        <f t="shared" si="1"/>
        <v>4580.016</v>
      </c>
      <c r="V21" s="130" t="s">
        <v>58</v>
      </c>
      <c r="W21" s="209">
        <v>2012</v>
      </c>
      <c r="X21" s="132" t="s">
        <v>171</v>
      </c>
      <c r="Y21" s="133"/>
    </row>
    <row r="22" spans="1:25" ht="15" customHeight="1">
      <c r="A22" s="18" t="s">
        <v>65</v>
      </c>
      <c r="B22" s="28" t="s">
        <v>31</v>
      </c>
      <c r="C22" s="34" t="s">
        <v>60</v>
      </c>
      <c r="D22" s="35" t="s">
        <v>66</v>
      </c>
      <c r="E22" s="36" t="s">
        <v>67</v>
      </c>
      <c r="F22" s="20"/>
      <c r="G22" s="28" t="s">
        <v>35</v>
      </c>
      <c r="H22" s="29">
        <v>0</v>
      </c>
      <c r="I22" s="29">
        <v>711000000</v>
      </c>
      <c r="J22" s="30" t="s">
        <v>36</v>
      </c>
      <c r="K22" s="29" t="s">
        <v>55</v>
      </c>
      <c r="L22" s="30" t="s">
        <v>36</v>
      </c>
      <c r="M22" s="28" t="s">
        <v>39</v>
      </c>
      <c r="N22" s="29" t="s">
        <v>56</v>
      </c>
      <c r="O22" s="21">
        <v>0</v>
      </c>
      <c r="P22" s="29">
        <v>796</v>
      </c>
      <c r="Q22" s="29" t="s">
        <v>62</v>
      </c>
      <c r="R22" s="31">
        <v>12</v>
      </c>
      <c r="S22" s="32">
        <v>125</v>
      </c>
      <c r="T22" s="22">
        <f t="shared" si="0"/>
        <v>1500</v>
      </c>
      <c r="U22" s="22">
        <f t="shared" si="1"/>
        <v>1680</v>
      </c>
      <c r="V22" s="23" t="s">
        <v>58</v>
      </c>
      <c r="W22" s="33">
        <v>2012</v>
      </c>
      <c r="X22" s="17"/>
      <c r="Y22" s="105"/>
    </row>
    <row r="23" spans="1:25" ht="15" customHeight="1">
      <c r="A23" s="25" t="s">
        <v>68</v>
      </c>
      <c r="B23" s="28" t="s">
        <v>31</v>
      </c>
      <c r="C23" s="21" t="s">
        <v>69</v>
      </c>
      <c r="D23" s="28" t="s">
        <v>70</v>
      </c>
      <c r="E23" s="37" t="s">
        <v>71</v>
      </c>
      <c r="F23" s="20"/>
      <c r="G23" s="28" t="s">
        <v>35</v>
      </c>
      <c r="H23" s="29">
        <v>0</v>
      </c>
      <c r="I23" s="29">
        <v>711000000</v>
      </c>
      <c r="J23" s="30" t="s">
        <v>36</v>
      </c>
      <c r="K23" s="29" t="s">
        <v>55</v>
      </c>
      <c r="L23" s="30" t="s">
        <v>36</v>
      </c>
      <c r="M23" s="28" t="s">
        <v>39</v>
      </c>
      <c r="N23" s="29" t="s">
        <v>56</v>
      </c>
      <c r="O23" s="21">
        <v>0</v>
      </c>
      <c r="P23" s="29">
        <v>796</v>
      </c>
      <c r="Q23" s="29" t="s">
        <v>62</v>
      </c>
      <c r="R23" s="31">
        <v>10</v>
      </c>
      <c r="S23" s="32">
        <v>446</v>
      </c>
      <c r="T23" s="22">
        <f t="shared" si="0"/>
        <v>4460</v>
      </c>
      <c r="U23" s="22">
        <f t="shared" si="1"/>
        <v>4995.2</v>
      </c>
      <c r="V23" s="23" t="s">
        <v>58</v>
      </c>
      <c r="W23" s="33">
        <v>2012</v>
      </c>
      <c r="X23" s="17"/>
      <c r="Y23" s="105"/>
    </row>
    <row r="24" spans="1:25" ht="15" customHeight="1">
      <c r="A24" s="18" t="s">
        <v>72</v>
      </c>
      <c r="B24" s="28" t="s">
        <v>31</v>
      </c>
      <c r="C24" s="21" t="s">
        <v>73</v>
      </c>
      <c r="D24" s="28" t="s">
        <v>74</v>
      </c>
      <c r="E24" s="38" t="s">
        <v>75</v>
      </c>
      <c r="F24" s="20"/>
      <c r="G24" s="28" t="s">
        <v>35</v>
      </c>
      <c r="H24" s="29">
        <v>0</v>
      </c>
      <c r="I24" s="29">
        <v>711000000</v>
      </c>
      <c r="J24" s="30" t="s">
        <v>36</v>
      </c>
      <c r="K24" s="29" t="s">
        <v>55</v>
      </c>
      <c r="L24" s="30" t="s">
        <v>36</v>
      </c>
      <c r="M24" s="28" t="s">
        <v>39</v>
      </c>
      <c r="N24" s="29" t="s">
        <v>56</v>
      </c>
      <c r="O24" s="21">
        <v>0</v>
      </c>
      <c r="P24" s="29">
        <v>796</v>
      </c>
      <c r="Q24" s="29" t="s">
        <v>62</v>
      </c>
      <c r="R24" s="31">
        <v>2</v>
      </c>
      <c r="S24" s="32">
        <v>45</v>
      </c>
      <c r="T24" s="22">
        <f t="shared" si="0"/>
        <v>90</v>
      </c>
      <c r="U24" s="22">
        <f t="shared" si="1"/>
        <v>100.8</v>
      </c>
      <c r="V24" s="23" t="s">
        <v>58</v>
      </c>
      <c r="W24" s="33">
        <v>2012</v>
      </c>
      <c r="X24" s="17"/>
      <c r="Y24" s="105"/>
    </row>
    <row r="25" spans="1:25" s="134" customFormat="1" ht="15" customHeight="1">
      <c r="A25" s="120" t="s">
        <v>76</v>
      </c>
      <c r="B25" s="180" t="s">
        <v>31</v>
      </c>
      <c r="C25" s="127" t="s">
        <v>518</v>
      </c>
      <c r="D25" s="180" t="s">
        <v>77</v>
      </c>
      <c r="E25" s="210" t="s">
        <v>78</v>
      </c>
      <c r="F25" s="125"/>
      <c r="G25" s="180" t="s">
        <v>35</v>
      </c>
      <c r="H25" s="184">
        <v>0</v>
      </c>
      <c r="I25" s="184">
        <v>711000000</v>
      </c>
      <c r="J25" s="185" t="s">
        <v>36</v>
      </c>
      <c r="K25" s="184" t="s">
        <v>55</v>
      </c>
      <c r="L25" s="185" t="s">
        <v>36</v>
      </c>
      <c r="M25" s="180" t="s">
        <v>39</v>
      </c>
      <c r="N25" s="184" t="s">
        <v>56</v>
      </c>
      <c r="O25" s="127">
        <v>0</v>
      </c>
      <c r="P25" s="184">
        <v>796</v>
      </c>
      <c r="Q25" s="184" t="s">
        <v>62</v>
      </c>
      <c r="R25" s="208">
        <v>50</v>
      </c>
      <c r="S25" s="186">
        <v>20.54</v>
      </c>
      <c r="T25" s="129">
        <f t="shared" si="0"/>
        <v>1027</v>
      </c>
      <c r="U25" s="129">
        <f t="shared" si="1"/>
        <v>1150.24</v>
      </c>
      <c r="V25" s="130" t="s">
        <v>58</v>
      </c>
      <c r="W25" s="209">
        <v>2012</v>
      </c>
      <c r="X25" s="132" t="s">
        <v>171</v>
      </c>
      <c r="Y25" s="133"/>
    </row>
    <row r="26" spans="1:25" s="134" customFormat="1" ht="15" customHeight="1">
      <c r="A26" s="126" t="s">
        <v>79</v>
      </c>
      <c r="B26" s="180" t="s">
        <v>31</v>
      </c>
      <c r="C26" s="127" t="s">
        <v>80</v>
      </c>
      <c r="D26" s="180" t="s">
        <v>81</v>
      </c>
      <c r="E26" s="214" t="s">
        <v>82</v>
      </c>
      <c r="F26" s="125"/>
      <c r="G26" s="180" t="s">
        <v>35</v>
      </c>
      <c r="H26" s="184">
        <v>0</v>
      </c>
      <c r="I26" s="184">
        <v>711000000</v>
      </c>
      <c r="J26" s="185" t="s">
        <v>36</v>
      </c>
      <c r="K26" s="184" t="s">
        <v>55</v>
      </c>
      <c r="L26" s="185" t="s">
        <v>36</v>
      </c>
      <c r="M26" s="180" t="s">
        <v>39</v>
      </c>
      <c r="N26" s="184" t="s">
        <v>56</v>
      </c>
      <c r="O26" s="127">
        <v>0</v>
      </c>
      <c r="P26" s="184">
        <v>796</v>
      </c>
      <c r="Q26" s="184" t="s">
        <v>62</v>
      </c>
      <c r="R26" s="208">
        <v>10</v>
      </c>
      <c r="S26" s="186">
        <v>79.91</v>
      </c>
      <c r="T26" s="129">
        <f t="shared" si="0"/>
        <v>799.0999999999999</v>
      </c>
      <c r="U26" s="129">
        <f t="shared" si="1"/>
        <v>894.9919999999998</v>
      </c>
      <c r="V26" s="130" t="s">
        <v>58</v>
      </c>
      <c r="W26" s="209">
        <v>2012</v>
      </c>
      <c r="X26" s="132" t="s">
        <v>171</v>
      </c>
      <c r="Y26" s="133"/>
    </row>
    <row r="27" spans="1:25" s="134" customFormat="1" ht="15" customHeight="1">
      <c r="A27" s="126" t="s">
        <v>83</v>
      </c>
      <c r="B27" s="180" t="s">
        <v>31</v>
      </c>
      <c r="C27" s="227" t="s">
        <v>84</v>
      </c>
      <c r="D27" s="180" t="s">
        <v>85</v>
      </c>
      <c r="E27" s="229" t="s">
        <v>86</v>
      </c>
      <c r="F27" s="125"/>
      <c r="G27" s="180" t="s">
        <v>35</v>
      </c>
      <c r="H27" s="184">
        <v>0</v>
      </c>
      <c r="I27" s="184">
        <v>711000000</v>
      </c>
      <c r="J27" s="185" t="s">
        <v>36</v>
      </c>
      <c r="K27" s="184" t="s">
        <v>55</v>
      </c>
      <c r="L27" s="185" t="s">
        <v>36</v>
      </c>
      <c r="M27" s="180" t="s">
        <v>39</v>
      </c>
      <c r="N27" s="184" t="s">
        <v>56</v>
      </c>
      <c r="O27" s="127">
        <v>0</v>
      </c>
      <c r="P27" s="184">
        <v>796</v>
      </c>
      <c r="Q27" s="184" t="s">
        <v>62</v>
      </c>
      <c r="R27" s="208">
        <v>100</v>
      </c>
      <c r="S27" s="186">
        <v>11.61</v>
      </c>
      <c r="T27" s="129">
        <f t="shared" si="0"/>
        <v>1161</v>
      </c>
      <c r="U27" s="129">
        <f t="shared" si="1"/>
        <v>1300.32</v>
      </c>
      <c r="V27" s="130" t="s">
        <v>58</v>
      </c>
      <c r="W27" s="209">
        <v>2012</v>
      </c>
      <c r="X27" s="132" t="s">
        <v>171</v>
      </c>
      <c r="Y27" s="133"/>
    </row>
    <row r="28" spans="1:25" ht="15" customHeight="1">
      <c r="A28" s="25" t="s">
        <v>87</v>
      </c>
      <c r="B28" s="28" t="s">
        <v>31</v>
      </c>
      <c r="C28" s="40" t="s">
        <v>84</v>
      </c>
      <c r="D28" s="28" t="s">
        <v>88</v>
      </c>
      <c r="E28" s="39" t="s">
        <v>89</v>
      </c>
      <c r="F28" s="20"/>
      <c r="G28" s="28" t="s">
        <v>35</v>
      </c>
      <c r="H28" s="29">
        <v>0</v>
      </c>
      <c r="I28" s="29">
        <v>711000000</v>
      </c>
      <c r="J28" s="30" t="s">
        <v>36</v>
      </c>
      <c r="K28" s="29" t="s">
        <v>55</v>
      </c>
      <c r="L28" s="30" t="s">
        <v>36</v>
      </c>
      <c r="M28" s="28" t="s">
        <v>39</v>
      </c>
      <c r="N28" s="29" t="s">
        <v>56</v>
      </c>
      <c r="O28" s="21">
        <v>0</v>
      </c>
      <c r="P28" s="29">
        <v>796</v>
      </c>
      <c r="Q28" s="29" t="s">
        <v>62</v>
      </c>
      <c r="R28" s="31">
        <v>300</v>
      </c>
      <c r="S28" s="32">
        <v>18</v>
      </c>
      <c r="T28" s="22">
        <f t="shared" si="0"/>
        <v>5400</v>
      </c>
      <c r="U28" s="22">
        <f t="shared" si="1"/>
        <v>6048</v>
      </c>
      <c r="V28" s="23" t="s">
        <v>58</v>
      </c>
      <c r="W28" s="33">
        <v>2012</v>
      </c>
      <c r="X28" s="17"/>
      <c r="Y28" s="105"/>
    </row>
    <row r="29" spans="1:25" ht="15" customHeight="1">
      <c r="A29" s="18" t="s">
        <v>90</v>
      </c>
      <c r="B29" s="28" t="s">
        <v>31</v>
      </c>
      <c r="C29" s="41" t="s">
        <v>91</v>
      </c>
      <c r="D29" s="28" t="s">
        <v>92</v>
      </c>
      <c r="E29" s="42" t="s">
        <v>93</v>
      </c>
      <c r="F29" s="20"/>
      <c r="G29" s="28" t="s">
        <v>35</v>
      </c>
      <c r="H29" s="29">
        <v>0</v>
      </c>
      <c r="I29" s="29">
        <v>711000000</v>
      </c>
      <c r="J29" s="30" t="s">
        <v>36</v>
      </c>
      <c r="K29" s="29" t="s">
        <v>55</v>
      </c>
      <c r="L29" s="30" t="s">
        <v>36</v>
      </c>
      <c r="M29" s="28" t="s">
        <v>39</v>
      </c>
      <c r="N29" s="29" t="s">
        <v>56</v>
      </c>
      <c r="O29" s="21">
        <v>0</v>
      </c>
      <c r="P29" s="29">
        <v>796</v>
      </c>
      <c r="Q29" s="29" t="s">
        <v>62</v>
      </c>
      <c r="R29" s="31">
        <v>20</v>
      </c>
      <c r="S29" s="32">
        <v>82</v>
      </c>
      <c r="T29" s="22">
        <f t="shared" si="0"/>
        <v>1640</v>
      </c>
      <c r="U29" s="22">
        <f t="shared" si="1"/>
        <v>1836.7999999999997</v>
      </c>
      <c r="V29" s="23" t="s">
        <v>58</v>
      </c>
      <c r="W29" s="33">
        <v>2012</v>
      </c>
      <c r="X29" s="17"/>
      <c r="Y29" s="105"/>
    </row>
    <row r="30" spans="1:25" s="134" customFormat="1" ht="15" customHeight="1">
      <c r="A30" s="126" t="s">
        <v>94</v>
      </c>
      <c r="B30" s="180" t="s">
        <v>31</v>
      </c>
      <c r="C30" s="192" t="s">
        <v>95</v>
      </c>
      <c r="D30" s="180" t="s">
        <v>96</v>
      </c>
      <c r="E30" s="215" t="s">
        <v>97</v>
      </c>
      <c r="F30" s="125"/>
      <c r="G30" s="180" t="s">
        <v>35</v>
      </c>
      <c r="H30" s="184">
        <v>0</v>
      </c>
      <c r="I30" s="184">
        <v>711000000</v>
      </c>
      <c r="J30" s="185" t="s">
        <v>36</v>
      </c>
      <c r="K30" s="184" t="s">
        <v>55</v>
      </c>
      <c r="L30" s="185" t="s">
        <v>36</v>
      </c>
      <c r="M30" s="180" t="s">
        <v>39</v>
      </c>
      <c r="N30" s="184" t="s">
        <v>56</v>
      </c>
      <c r="O30" s="127">
        <v>0</v>
      </c>
      <c r="P30" s="184">
        <v>796</v>
      </c>
      <c r="Q30" s="184" t="s">
        <v>62</v>
      </c>
      <c r="R30" s="208">
        <v>2</v>
      </c>
      <c r="S30" s="186">
        <v>482.15</v>
      </c>
      <c r="T30" s="129">
        <f t="shared" si="0"/>
        <v>964.3</v>
      </c>
      <c r="U30" s="129">
        <f t="shared" si="1"/>
        <v>1080.0159999999998</v>
      </c>
      <c r="V30" s="130" t="s">
        <v>58</v>
      </c>
      <c r="W30" s="209">
        <v>2012</v>
      </c>
      <c r="X30" s="132" t="s">
        <v>171</v>
      </c>
      <c r="Y30" s="133"/>
    </row>
    <row r="31" spans="1:25" s="134" customFormat="1" ht="15" customHeight="1">
      <c r="A31" s="120" t="s">
        <v>98</v>
      </c>
      <c r="B31" s="180" t="s">
        <v>31</v>
      </c>
      <c r="C31" s="227" t="s">
        <v>99</v>
      </c>
      <c r="D31" s="180" t="s">
        <v>100</v>
      </c>
      <c r="E31" s="215" t="s">
        <v>101</v>
      </c>
      <c r="F31" s="125"/>
      <c r="G31" s="180" t="s">
        <v>35</v>
      </c>
      <c r="H31" s="184">
        <v>0</v>
      </c>
      <c r="I31" s="184">
        <v>711000001</v>
      </c>
      <c r="J31" s="185" t="s">
        <v>102</v>
      </c>
      <c r="K31" s="184" t="s">
        <v>55</v>
      </c>
      <c r="L31" s="185" t="s">
        <v>102</v>
      </c>
      <c r="M31" s="180" t="s">
        <v>39</v>
      </c>
      <c r="N31" s="184" t="s">
        <v>56</v>
      </c>
      <c r="O31" s="127">
        <v>0</v>
      </c>
      <c r="P31" s="184">
        <v>796</v>
      </c>
      <c r="Q31" s="184" t="s">
        <v>62</v>
      </c>
      <c r="R31" s="208">
        <v>2</v>
      </c>
      <c r="S31" s="186">
        <v>179</v>
      </c>
      <c r="T31" s="129">
        <f t="shared" si="0"/>
        <v>358</v>
      </c>
      <c r="U31" s="129">
        <v>400</v>
      </c>
      <c r="V31" s="130" t="s">
        <v>58</v>
      </c>
      <c r="W31" s="209">
        <v>2012</v>
      </c>
      <c r="X31" s="132" t="s">
        <v>171</v>
      </c>
      <c r="Y31" s="133"/>
    </row>
    <row r="32" spans="1:25" s="134" customFormat="1" ht="15" customHeight="1">
      <c r="A32" s="126" t="s">
        <v>103</v>
      </c>
      <c r="B32" s="180" t="s">
        <v>31</v>
      </c>
      <c r="C32" s="127" t="s">
        <v>115</v>
      </c>
      <c r="D32" s="180" t="s">
        <v>104</v>
      </c>
      <c r="E32" s="228" t="s">
        <v>105</v>
      </c>
      <c r="F32" s="125"/>
      <c r="G32" s="180" t="s">
        <v>35</v>
      </c>
      <c r="H32" s="184">
        <v>0</v>
      </c>
      <c r="I32" s="184">
        <v>711000000</v>
      </c>
      <c r="J32" s="185" t="s">
        <v>36</v>
      </c>
      <c r="K32" s="184" t="s">
        <v>55</v>
      </c>
      <c r="L32" s="185" t="s">
        <v>36</v>
      </c>
      <c r="M32" s="180" t="s">
        <v>39</v>
      </c>
      <c r="N32" s="184" t="s">
        <v>56</v>
      </c>
      <c r="O32" s="127">
        <v>0</v>
      </c>
      <c r="P32" s="184">
        <v>796</v>
      </c>
      <c r="Q32" s="184" t="s">
        <v>62</v>
      </c>
      <c r="R32" s="208">
        <v>5</v>
      </c>
      <c r="S32" s="186">
        <v>72.33</v>
      </c>
      <c r="T32" s="129">
        <f t="shared" si="0"/>
        <v>361.65</v>
      </c>
      <c r="U32" s="129">
        <f t="shared" si="1"/>
        <v>405.048</v>
      </c>
      <c r="V32" s="130" t="s">
        <v>58</v>
      </c>
      <c r="W32" s="209">
        <v>2012</v>
      </c>
      <c r="X32" s="132" t="s">
        <v>171</v>
      </c>
      <c r="Y32" s="133"/>
    </row>
    <row r="33" spans="1:25" ht="15" customHeight="1">
      <c r="A33" s="25" t="s">
        <v>106</v>
      </c>
      <c r="B33" s="28" t="s">
        <v>31</v>
      </c>
      <c r="C33" s="43" t="s">
        <v>107</v>
      </c>
      <c r="D33" s="28" t="s">
        <v>108</v>
      </c>
      <c r="E33" s="44" t="s">
        <v>109</v>
      </c>
      <c r="F33" s="20"/>
      <c r="G33" s="28" t="s">
        <v>35</v>
      </c>
      <c r="H33" s="29">
        <v>0</v>
      </c>
      <c r="I33" s="29">
        <v>711000000</v>
      </c>
      <c r="J33" s="30" t="s">
        <v>36</v>
      </c>
      <c r="K33" s="29" t="s">
        <v>55</v>
      </c>
      <c r="L33" s="30" t="s">
        <v>36</v>
      </c>
      <c r="M33" s="28" t="s">
        <v>39</v>
      </c>
      <c r="N33" s="29" t="s">
        <v>56</v>
      </c>
      <c r="O33" s="21">
        <v>0</v>
      </c>
      <c r="P33" s="29">
        <v>796</v>
      </c>
      <c r="Q33" s="29" t="s">
        <v>62</v>
      </c>
      <c r="R33" s="31">
        <v>3</v>
      </c>
      <c r="S33" s="32">
        <v>1607.14</v>
      </c>
      <c r="T33" s="22">
        <f t="shared" si="0"/>
        <v>4821.42</v>
      </c>
      <c r="U33" s="22">
        <f t="shared" si="1"/>
        <v>5399.9904</v>
      </c>
      <c r="V33" s="23" t="s">
        <v>58</v>
      </c>
      <c r="W33" s="33">
        <v>2012</v>
      </c>
      <c r="X33" s="17"/>
      <c r="Y33" s="105"/>
    </row>
    <row r="34" spans="1:25" ht="15" customHeight="1">
      <c r="A34" s="18" t="s">
        <v>110</v>
      </c>
      <c r="B34" s="28" t="s">
        <v>31</v>
      </c>
      <c r="C34" s="21" t="s">
        <v>111</v>
      </c>
      <c r="D34" s="28" t="s">
        <v>112</v>
      </c>
      <c r="E34" s="39" t="s">
        <v>113</v>
      </c>
      <c r="F34" s="20"/>
      <c r="G34" s="28" t="s">
        <v>35</v>
      </c>
      <c r="H34" s="29">
        <v>0</v>
      </c>
      <c r="I34" s="29">
        <v>711000000</v>
      </c>
      <c r="J34" s="30" t="s">
        <v>36</v>
      </c>
      <c r="K34" s="29" t="s">
        <v>55</v>
      </c>
      <c r="L34" s="30" t="s">
        <v>36</v>
      </c>
      <c r="M34" s="28" t="s">
        <v>39</v>
      </c>
      <c r="N34" s="29" t="s">
        <v>56</v>
      </c>
      <c r="O34" s="21">
        <v>0</v>
      </c>
      <c r="P34" s="29">
        <v>796</v>
      </c>
      <c r="Q34" s="29" t="s">
        <v>62</v>
      </c>
      <c r="R34" s="31">
        <v>3</v>
      </c>
      <c r="S34" s="32">
        <v>183</v>
      </c>
      <c r="T34" s="22">
        <f t="shared" si="0"/>
        <v>549</v>
      </c>
      <c r="U34" s="22">
        <f t="shared" si="1"/>
        <v>614.88</v>
      </c>
      <c r="V34" s="23" t="s">
        <v>58</v>
      </c>
      <c r="W34" s="33">
        <v>2012</v>
      </c>
      <c r="X34" s="17"/>
      <c r="Y34" s="105"/>
    </row>
    <row r="35" spans="1:25" s="134" customFormat="1" ht="15" customHeight="1">
      <c r="A35" s="126" t="s">
        <v>114</v>
      </c>
      <c r="B35" s="180" t="s">
        <v>31</v>
      </c>
      <c r="C35" s="227" t="s">
        <v>115</v>
      </c>
      <c r="D35" s="180" t="s">
        <v>116</v>
      </c>
      <c r="E35" s="210" t="s">
        <v>117</v>
      </c>
      <c r="F35" s="125"/>
      <c r="G35" s="180" t="s">
        <v>35</v>
      </c>
      <c r="H35" s="184">
        <v>0</v>
      </c>
      <c r="I35" s="184">
        <v>711000000</v>
      </c>
      <c r="J35" s="185" t="s">
        <v>36</v>
      </c>
      <c r="K35" s="184" t="s">
        <v>55</v>
      </c>
      <c r="L35" s="185" t="s">
        <v>36</v>
      </c>
      <c r="M35" s="180" t="s">
        <v>39</v>
      </c>
      <c r="N35" s="184" t="s">
        <v>56</v>
      </c>
      <c r="O35" s="127">
        <v>0</v>
      </c>
      <c r="P35" s="184">
        <v>796</v>
      </c>
      <c r="Q35" s="184" t="s">
        <v>62</v>
      </c>
      <c r="R35" s="208">
        <v>10</v>
      </c>
      <c r="S35" s="186">
        <v>340.63</v>
      </c>
      <c r="T35" s="129">
        <f t="shared" si="0"/>
        <v>3406.3</v>
      </c>
      <c r="U35" s="129">
        <f t="shared" si="1"/>
        <v>3815.0560000000005</v>
      </c>
      <c r="V35" s="130" t="s">
        <v>58</v>
      </c>
      <c r="W35" s="209">
        <v>2012</v>
      </c>
      <c r="X35" s="132" t="s">
        <v>171</v>
      </c>
      <c r="Y35" s="133"/>
    </row>
    <row r="36" spans="1:25" s="134" customFormat="1" ht="15" customHeight="1">
      <c r="A36" s="120" t="s">
        <v>118</v>
      </c>
      <c r="B36" s="180" t="s">
        <v>31</v>
      </c>
      <c r="C36" s="127" t="s">
        <v>516</v>
      </c>
      <c r="D36" s="180" t="s">
        <v>119</v>
      </c>
      <c r="E36" s="210" t="s">
        <v>120</v>
      </c>
      <c r="F36" s="125"/>
      <c r="G36" s="180" t="s">
        <v>35</v>
      </c>
      <c r="H36" s="184">
        <v>0</v>
      </c>
      <c r="I36" s="184">
        <v>711000000</v>
      </c>
      <c r="J36" s="185" t="s">
        <v>36</v>
      </c>
      <c r="K36" s="184" t="s">
        <v>55</v>
      </c>
      <c r="L36" s="185" t="s">
        <v>36</v>
      </c>
      <c r="M36" s="180" t="s">
        <v>39</v>
      </c>
      <c r="N36" s="184" t="s">
        <v>56</v>
      </c>
      <c r="O36" s="127">
        <v>0</v>
      </c>
      <c r="P36" s="184">
        <v>796</v>
      </c>
      <c r="Q36" s="184" t="s">
        <v>62</v>
      </c>
      <c r="R36" s="208">
        <v>45</v>
      </c>
      <c r="S36" s="186">
        <v>43.26</v>
      </c>
      <c r="T36" s="129">
        <f t="shared" si="0"/>
        <v>1946.6999999999998</v>
      </c>
      <c r="U36" s="129">
        <f t="shared" si="1"/>
        <v>2180.304</v>
      </c>
      <c r="V36" s="130" t="s">
        <v>58</v>
      </c>
      <c r="W36" s="209">
        <v>2012</v>
      </c>
      <c r="X36" s="132" t="s">
        <v>171</v>
      </c>
      <c r="Y36" s="133"/>
    </row>
    <row r="37" spans="1:25" s="134" customFormat="1" ht="15" customHeight="1">
      <c r="A37" s="126" t="s">
        <v>121</v>
      </c>
      <c r="B37" s="180" t="s">
        <v>31</v>
      </c>
      <c r="C37" s="127" t="s">
        <v>516</v>
      </c>
      <c r="D37" s="180" t="s">
        <v>122</v>
      </c>
      <c r="E37" s="226" t="s">
        <v>123</v>
      </c>
      <c r="F37" s="125"/>
      <c r="G37" s="180" t="s">
        <v>35</v>
      </c>
      <c r="H37" s="184">
        <v>0</v>
      </c>
      <c r="I37" s="184">
        <v>711000000</v>
      </c>
      <c r="J37" s="185" t="s">
        <v>36</v>
      </c>
      <c r="K37" s="184" t="s">
        <v>55</v>
      </c>
      <c r="L37" s="185" t="s">
        <v>36</v>
      </c>
      <c r="M37" s="180" t="s">
        <v>39</v>
      </c>
      <c r="N37" s="184" t="s">
        <v>56</v>
      </c>
      <c r="O37" s="127">
        <v>0</v>
      </c>
      <c r="P37" s="184">
        <v>796</v>
      </c>
      <c r="Q37" s="184" t="s">
        <v>62</v>
      </c>
      <c r="R37" s="208">
        <v>5</v>
      </c>
      <c r="S37" s="186">
        <v>44.65</v>
      </c>
      <c r="T37" s="129">
        <f t="shared" si="0"/>
        <v>223.25</v>
      </c>
      <c r="U37" s="129">
        <f t="shared" si="1"/>
        <v>250.04</v>
      </c>
      <c r="V37" s="130" t="s">
        <v>58</v>
      </c>
      <c r="W37" s="209">
        <v>2012</v>
      </c>
      <c r="X37" s="132" t="s">
        <v>171</v>
      </c>
      <c r="Y37" s="133"/>
    </row>
    <row r="38" spans="1:25" ht="15" customHeight="1">
      <c r="A38" s="18" t="s">
        <v>124</v>
      </c>
      <c r="B38" s="28" t="s">
        <v>31</v>
      </c>
      <c r="C38" s="40" t="s">
        <v>125</v>
      </c>
      <c r="D38" s="28" t="s">
        <v>126</v>
      </c>
      <c r="E38" s="39" t="s">
        <v>127</v>
      </c>
      <c r="F38" s="20"/>
      <c r="G38" s="28" t="s">
        <v>35</v>
      </c>
      <c r="H38" s="29">
        <v>0</v>
      </c>
      <c r="I38" s="29">
        <v>711000000</v>
      </c>
      <c r="J38" s="30" t="s">
        <v>36</v>
      </c>
      <c r="K38" s="29" t="s">
        <v>55</v>
      </c>
      <c r="L38" s="30" t="s">
        <v>36</v>
      </c>
      <c r="M38" s="28" t="s">
        <v>39</v>
      </c>
      <c r="N38" s="29" t="s">
        <v>56</v>
      </c>
      <c r="O38" s="21">
        <v>0</v>
      </c>
      <c r="P38" s="29">
        <v>796</v>
      </c>
      <c r="Q38" s="29" t="s">
        <v>62</v>
      </c>
      <c r="R38" s="31">
        <v>20</v>
      </c>
      <c r="S38" s="32">
        <v>36</v>
      </c>
      <c r="T38" s="22">
        <f t="shared" si="0"/>
        <v>720</v>
      </c>
      <c r="U38" s="22">
        <f t="shared" si="1"/>
        <v>806.4</v>
      </c>
      <c r="V38" s="23" t="s">
        <v>58</v>
      </c>
      <c r="W38" s="33">
        <v>2012</v>
      </c>
      <c r="X38" s="17"/>
      <c r="Y38" s="105"/>
    </row>
    <row r="39" spans="1:25" ht="15" customHeight="1">
      <c r="A39" s="25" t="s">
        <v>128</v>
      </c>
      <c r="B39" s="28" t="s">
        <v>31</v>
      </c>
      <c r="C39" s="40" t="s">
        <v>125</v>
      </c>
      <c r="D39" s="28" t="s">
        <v>126</v>
      </c>
      <c r="E39" s="39" t="s">
        <v>129</v>
      </c>
      <c r="F39" s="20"/>
      <c r="G39" s="28" t="s">
        <v>35</v>
      </c>
      <c r="H39" s="29">
        <v>0</v>
      </c>
      <c r="I39" s="29">
        <v>711000000</v>
      </c>
      <c r="J39" s="30" t="s">
        <v>36</v>
      </c>
      <c r="K39" s="29" t="s">
        <v>55</v>
      </c>
      <c r="L39" s="30" t="s">
        <v>36</v>
      </c>
      <c r="M39" s="28" t="s">
        <v>39</v>
      </c>
      <c r="N39" s="29" t="s">
        <v>56</v>
      </c>
      <c r="O39" s="21">
        <v>0</v>
      </c>
      <c r="P39" s="29">
        <v>796</v>
      </c>
      <c r="Q39" s="29" t="s">
        <v>62</v>
      </c>
      <c r="R39" s="31">
        <v>20</v>
      </c>
      <c r="S39" s="32">
        <v>36</v>
      </c>
      <c r="T39" s="22">
        <f t="shared" si="0"/>
        <v>720</v>
      </c>
      <c r="U39" s="22">
        <f t="shared" si="1"/>
        <v>806.4</v>
      </c>
      <c r="V39" s="23" t="s">
        <v>58</v>
      </c>
      <c r="W39" s="33">
        <v>2012</v>
      </c>
      <c r="X39" s="17"/>
      <c r="Y39" s="105"/>
    </row>
    <row r="40" spans="1:25" s="134" customFormat="1" ht="15" customHeight="1">
      <c r="A40" s="126" t="s">
        <v>130</v>
      </c>
      <c r="B40" s="180" t="s">
        <v>31</v>
      </c>
      <c r="C40" s="211" t="s">
        <v>115</v>
      </c>
      <c r="D40" s="180" t="s">
        <v>131</v>
      </c>
      <c r="E40" s="210" t="s">
        <v>132</v>
      </c>
      <c r="F40" s="125"/>
      <c r="G40" s="180" t="s">
        <v>35</v>
      </c>
      <c r="H40" s="184">
        <v>0</v>
      </c>
      <c r="I40" s="184">
        <v>711000000</v>
      </c>
      <c r="J40" s="185" t="s">
        <v>36</v>
      </c>
      <c r="K40" s="184" t="s">
        <v>55</v>
      </c>
      <c r="L40" s="185" t="s">
        <v>36</v>
      </c>
      <c r="M40" s="180" t="s">
        <v>39</v>
      </c>
      <c r="N40" s="184" t="s">
        <v>56</v>
      </c>
      <c r="O40" s="127">
        <v>0</v>
      </c>
      <c r="P40" s="184">
        <v>796</v>
      </c>
      <c r="Q40" s="184" t="s">
        <v>62</v>
      </c>
      <c r="R40" s="208">
        <v>30</v>
      </c>
      <c r="S40" s="186">
        <v>64.89</v>
      </c>
      <c r="T40" s="129">
        <f t="shared" si="0"/>
        <v>1946.7</v>
      </c>
      <c r="U40" s="129">
        <f t="shared" si="1"/>
        <v>2180.304</v>
      </c>
      <c r="V40" s="130" t="s">
        <v>58</v>
      </c>
      <c r="W40" s="209">
        <v>2012</v>
      </c>
      <c r="X40" s="132" t="s">
        <v>171</v>
      </c>
      <c r="Y40" s="133"/>
    </row>
    <row r="41" spans="1:25" ht="15" customHeight="1">
      <c r="A41" s="25" t="s">
        <v>133</v>
      </c>
      <c r="B41" s="28" t="s">
        <v>31</v>
      </c>
      <c r="C41" s="21" t="s">
        <v>134</v>
      </c>
      <c r="D41" s="28" t="s">
        <v>135</v>
      </c>
      <c r="E41" s="42" t="s">
        <v>136</v>
      </c>
      <c r="F41" s="20"/>
      <c r="G41" s="28" t="s">
        <v>35</v>
      </c>
      <c r="H41" s="29">
        <v>0</v>
      </c>
      <c r="I41" s="29">
        <v>711000000</v>
      </c>
      <c r="J41" s="30" t="s">
        <v>36</v>
      </c>
      <c r="K41" s="29" t="s">
        <v>55</v>
      </c>
      <c r="L41" s="30" t="s">
        <v>36</v>
      </c>
      <c r="M41" s="28" t="s">
        <v>39</v>
      </c>
      <c r="N41" s="29" t="s">
        <v>56</v>
      </c>
      <c r="O41" s="21">
        <v>0</v>
      </c>
      <c r="P41" s="29">
        <v>5111</v>
      </c>
      <c r="Q41" s="29" t="s">
        <v>57</v>
      </c>
      <c r="R41" s="31">
        <v>10</v>
      </c>
      <c r="S41" s="32">
        <v>45</v>
      </c>
      <c r="T41" s="22">
        <f t="shared" si="0"/>
        <v>450</v>
      </c>
      <c r="U41" s="22">
        <f t="shared" si="1"/>
        <v>504</v>
      </c>
      <c r="V41" s="23" t="s">
        <v>58</v>
      </c>
      <c r="W41" s="33">
        <v>2012</v>
      </c>
      <c r="X41" s="17"/>
      <c r="Y41" s="105"/>
    </row>
    <row r="42" spans="1:25" ht="15" customHeight="1">
      <c r="A42" s="18" t="s">
        <v>137</v>
      </c>
      <c r="B42" s="28" t="s">
        <v>31</v>
      </c>
      <c r="C42" s="21" t="s">
        <v>134</v>
      </c>
      <c r="D42" s="28" t="s">
        <v>135</v>
      </c>
      <c r="E42" s="42" t="s">
        <v>138</v>
      </c>
      <c r="F42" s="20"/>
      <c r="G42" s="28" t="s">
        <v>35</v>
      </c>
      <c r="H42" s="29">
        <v>0</v>
      </c>
      <c r="I42" s="29">
        <v>711000000</v>
      </c>
      <c r="J42" s="30" t="s">
        <v>36</v>
      </c>
      <c r="K42" s="29" t="s">
        <v>55</v>
      </c>
      <c r="L42" s="30" t="s">
        <v>36</v>
      </c>
      <c r="M42" s="28" t="s">
        <v>39</v>
      </c>
      <c r="N42" s="29" t="s">
        <v>56</v>
      </c>
      <c r="O42" s="21">
        <v>0</v>
      </c>
      <c r="P42" s="29">
        <v>5111</v>
      </c>
      <c r="Q42" s="29" t="s">
        <v>57</v>
      </c>
      <c r="R42" s="31">
        <v>10</v>
      </c>
      <c r="S42" s="32">
        <v>105</v>
      </c>
      <c r="T42" s="22">
        <f t="shared" si="0"/>
        <v>1050</v>
      </c>
      <c r="U42" s="22">
        <f t="shared" si="1"/>
        <v>1176</v>
      </c>
      <c r="V42" s="23" t="s">
        <v>58</v>
      </c>
      <c r="W42" s="33">
        <v>2012</v>
      </c>
      <c r="X42" s="17"/>
      <c r="Y42" s="105"/>
    </row>
    <row r="43" spans="1:25" s="134" customFormat="1" ht="15" customHeight="1">
      <c r="A43" s="126" t="s">
        <v>139</v>
      </c>
      <c r="B43" s="180" t="s">
        <v>31</v>
      </c>
      <c r="C43" s="227" t="s">
        <v>140</v>
      </c>
      <c r="D43" s="180" t="s">
        <v>141</v>
      </c>
      <c r="E43" s="226" t="s">
        <v>142</v>
      </c>
      <c r="F43" s="125"/>
      <c r="G43" s="180" t="s">
        <v>35</v>
      </c>
      <c r="H43" s="184">
        <v>0</v>
      </c>
      <c r="I43" s="184">
        <v>711000000</v>
      </c>
      <c r="J43" s="185" t="s">
        <v>36</v>
      </c>
      <c r="K43" s="184" t="s">
        <v>55</v>
      </c>
      <c r="L43" s="185" t="s">
        <v>36</v>
      </c>
      <c r="M43" s="180" t="s">
        <v>39</v>
      </c>
      <c r="N43" s="184" t="s">
        <v>56</v>
      </c>
      <c r="O43" s="127">
        <v>0</v>
      </c>
      <c r="P43" s="184">
        <v>796</v>
      </c>
      <c r="Q43" s="184" t="s">
        <v>62</v>
      </c>
      <c r="R43" s="208">
        <v>4</v>
      </c>
      <c r="S43" s="186">
        <v>420.54</v>
      </c>
      <c r="T43" s="129">
        <f t="shared" si="0"/>
        <v>1682.16</v>
      </c>
      <c r="U43" s="129">
        <f t="shared" si="1"/>
        <v>1884.0192</v>
      </c>
      <c r="V43" s="130" t="s">
        <v>58</v>
      </c>
      <c r="W43" s="209">
        <v>2012</v>
      </c>
      <c r="X43" s="132" t="s">
        <v>171</v>
      </c>
      <c r="Y43" s="133"/>
    </row>
    <row r="44" spans="1:25" s="134" customFormat="1" ht="15" customHeight="1">
      <c r="A44" s="120" t="s">
        <v>143</v>
      </c>
      <c r="B44" s="180" t="s">
        <v>31</v>
      </c>
      <c r="C44" s="227" t="s">
        <v>115</v>
      </c>
      <c r="D44" s="180" t="s">
        <v>144</v>
      </c>
      <c r="E44" s="210" t="s">
        <v>145</v>
      </c>
      <c r="F44" s="125"/>
      <c r="G44" s="180" t="s">
        <v>35</v>
      </c>
      <c r="H44" s="184">
        <v>0</v>
      </c>
      <c r="I44" s="184">
        <v>711000000</v>
      </c>
      <c r="J44" s="185" t="s">
        <v>36</v>
      </c>
      <c r="K44" s="184" t="s">
        <v>55</v>
      </c>
      <c r="L44" s="185" t="s">
        <v>36</v>
      </c>
      <c r="M44" s="180" t="s">
        <v>39</v>
      </c>
      <c r="N44" s="184" t="s">
        <v>56</v>
      </c>
      <c r="O44" s="127">
        <v>0</v>
      </c>
      <c r="P44" s="184">
        <v>796</v>
      </c>
      <c r="Q44" s="184" t="s">
        <v>62</v>
      </c>
      <c r="R44" s="208">
        <v>500</v>
      </c>
      <c r="S44" s="186">
        <v>5.72</v>
      </c>
      <c r="T44" s="129">
        <f t="shared" si="0"/>
        <v>2860</v>
      </c>
      <c r="U44" s="129">
        <f t="shared" si="1"/>
        <v>3203.2000000000003</v>
      </c>
      <c r="V44" s="130" t="s">
        <v>58</v>
      </c>
      <c r="W44" s="209">
        <v>2012</v>
      </c>
      <c r="X44" s="132" t="s">
        <v>171</v>
      </c>
      <c r="Y44" s="133"/>
    </row>
    <row r="45" spans="1:25" ht="15" customHeight="1">
      <c r="A45" s="18" t="s">
        <v>146</v>
      </c>
      <c r="B45" s="28" t="s">
        <v>31</v>
      </c>
      <c r="C45" s="40" t="s">
        <v>140</v>
      </c>
      <c r="D45" s="44" t="s">
        <v>147</v>
      </c>
      <c r="E45" s="45" t="s">
        <v>148</v>
      </c>
      <c r="F45" s="20"/>
      <c r="G45" s="28" t="s">
        <v>35</v>
      </c>
      <c r="H45" s="29">
        <v>0</v>
      </c>
      <c r="I45" s="29">
        <v>711000000</v>
      </c>
      <c r="J45" s="30" t="s">
        <v>36</v>
      </c>
      <c r="K45" s="29" t="s">
        <v>55</v>
      </c>
      <c r="L45" s="30" t="s">
        <v>36</v>
      </c>
      <c r="M45" s="28" t="s">
        <v>39</v>
      </c>
      <c r="N45" s="29" t="s">
        <v>56</v>
      </c>
      <c r="O45" s="21">
        <v>0</v>
      </c>
      <c r="P45" s="29">
        <v>796</v>
      </c>
      <c r="Q45" s="29" t="s">
        <v>62</v>
      </c>
      <c r="R45" s="31">
        <v>30</v>
      </c>
      <c r="S45" s="32">
        <v>18</v>
      </c>
      <c r="T45" s="22">
        <f t="shared" si="0"/>
        <v>540</v>
      </c>
      <c r="U45" s="22">
        <f t="shared" si="1"/>
        <v>604.8000000000001</v>
      </c>
      <c r="V45" s="23" t="s">
        <v>58</v>
      </c>
      <c r="W45" s="33">
        <v>2012</v>
      </c>
      <c r="X45" s="17"/>
      <c r="Y45" s="105"/>
    </row>
    <row r="46" spans="1:25" s="134" customFormat="1" ht="15" customHeight="1">
      <c r="A46" s="126" t="s">
        <v>149</v>
      </c>
      <c r="B46" s="180" t="s">
        <v>31</v>
      </c>
      <c r="C46" s="127" t="s">
        <v>150</v>
      </c>
      <c r="D46" s="224" t="s">
        <v>151</v>
      </c>
      <c r="E46" s="225" t="s">
        <v>152</v>
      </c>
      <c r="F46" s="125"/>
      <c r="G46" s="180" t="s">
        <v>35</v>
      </c>
      <c r="H46" s="184">
        <v>0</v>
      </c>
      <c r="I46" s="184">
        <v>711000000</v>
      </c>
      <c r="J46" s="185" t="s">
        <v>36</v>
      </c>
      <c r="K46" s="184" t="s">
        <v>55</v>
      </c>
      <c r="L46" s="185" t="s">
        <v>36</v>
      </c>
      <c r="M46" s="180" t="s">
        <v>39</v>
      </c>
      <c r="N46" s="184" t="s">
        <v>56</v>
      </c>
      <c r="O46" s="127">
        <v>0</v>
      </c>
      <c r="P46" s="184">
        <v>796</v>
      </c>
      <c r="Q46" s="184" t="s">
        <v>62</v>
      </c>
      <c r="R46" s="208">
        <v>1</v>
      </c>
      <c r="S46" s="186">
        <v>156.25</v>
      </c>
      <c r="T46" s="129">
        <f t="shared" si="0"/>
        <v>156.25</v>
      </c>
      <c r="U46" s="129">
        <f t="shared" si="1"/>
        <v>175</v>
      </c>
      <c r="V46" s="130" t="s">
        <v>58</v>
      </c>
      <c r="W46" s="209">
        <v>2012</v>
      </c>
      <c r="X46" s="132" t="s">
        <v>171</v>
      </c>
      <c r="Y46" s="133"/>
    </row>
    <row r="47" spans="1:25" ht="15" customHeight="1">
      <c r="A47" s="25" t="s">
        <v>153</v>
      </c>
      <c r="B47" s="28" t="s">
        <v>31</v>
      </c>
      <c r="C47" s="21" t="s">
        <v>150</v>
      </c>
      <c r="D47" s="44" t="s">
        <v>154</v>
      </c>
      <c r="E47" s="37" t="s">
        <v>152</v>
      </c>
      <c r="F47" s="20"/>
      <c r="G47" s="28" t="s">
        <v>35</v>
      </c>
      <c r="H47" s="29">
        <v>0</v>
      </c>
      <c r="I47" s="29">
        <v>711000000</v>
      </c>
      <c r="J47" s="30" t="s">
        <v>36</v>
      </c>
      <c r="K47" s="29" t="s">
        <v>55</v>
      </c>
      <c r="L47" s="30" t="s">
        <v>36</v>
      </c>
      <c r="M47" s="28" t="s">
        <v>39</v>
      </c>
      <c r="N47" s="29" t="s">
        <v>56</v>
      </c>
      <c r="O47" s="21">
        <v>0</v>
      </c>
      <c r="P47" s="29">
        <v>796</v>
      </c>
      <c r="Q47" s="29" t="s">
        <v>62</v>
      </c>
      <c r="R47" s="31">
        <v>5</v>
      </c>
      <c r="S47" s="32">
        <v>141</v>
      </c>
      <c r="T47" s="22">
        <f t="shared" si="0"/>
        <v>705</v>
      </c>
      <c r="U47" s="22">
        <f t="shared" si="1"/>
        <v>789.6</v>
      </c>
      <c r="V47" s="23" t="s">
        <v>58</v>
      </c>
      <c r="W47" s="33">
        <v>2012</v>
      </c>
      <c r="X47" s="17"/>
      <c r="Y47" s="105"/>
    </row>
    <row r="48" spans="1:25" s="134" customFormat="1" ht="15" customHeight="1">
      <c r="A48" s="126" t="s">
        <v>155</v>
      </c>
      <c r="B48" s="180" t="s">
        <v>31</v>
      </c>
      <c r="C48" s="206" t="s">
        <v>156</v>
      </c>
      <c r="D48" s="180" t="s">
        <v>157</v>
      </c>
      <c r="E48" s="213" t="s">
        <v>158</v>
      </c>
      <c r="F48" s="125"/>
      <c r="G48" s="180" t="s">
        <v>35</v>
      </c>
      <c r="H48" s="184">
        <v>0</v>
      </c>
      <c r="I48" s="184">
        <v>711000000</v>
      </c>
      <c r="J48" s="185" t="s">
        <v>36</v>
      </c>
      <c r="K48" s="184" t="s">
        <v>55</v>
      </c>
      <c r="L48" s="185" t="s">
        <v>36</v>
      </c>
      <c r="M48" s="180" t="s">
        <v>39</v>
      </c>
      <c r="N48" s="184" t="s">
        <v>56</v>
      </c>
      <c r="O48" s="127">
        <v>0</v>
      </c>
      <c r="P48" s="184">
        <v>796</v>
      </c>
      <c r="Q48" s="184" t="s">
        <v>62</v>
      </c>
      <c r="R48" s="208">
        <v>1</v>
      </c>
      <c r="S48" s="186">
        <v>67.86</v>
      </c>
      <c r="T48" s="129">
        <f t="shared" si="0"/>
        <v>67.86</v>
      </c>
      <c r="U48" s="129">
        <f t="shared" si="1"/>
        <v>76.00319999999999</v>
      </c>
      <c r="V48" s="130" t="s">
        <v>58</v>
      </c>
      <c r="W48" s="209">
        <v>2012</v>
      </c>
      <c r="X48" s="132" t="s">
        <v>171</v>
      </c>
      <c r="Y48" s="133"/>
    </row>
    <row r="49" spans="1:25" s="134" customFormat="1" ht="15" customHeight="1">
      <c r="A49" s="120" t="s">
        <v>159</v>
      </c>
      <c r="B49" s="216" t="s">
        <v>31</v>
      </c>
      <c r="C49" s="217" t="s">
        <v>160</v>
      </c>
      <c r="D49" s="216" t="s">
        <v>161</v>
      </c>
      <c r="E49" s="218" t="s">
        <v>162</v>
      </c>
      <c r="F49" s="125"/>
      <c r="G49" s="216" t="s">
        <v>35</v>
      </c>
      <c r="H49" s="219">
        <v>0</v>
      </c>
      <c r="I49" s="219">
        <v>711000000</v>
      </c>
      <c r="J49" s="220" t="s">
        <v>36</v>
      </c>
      <c r="K49" s="219" t="s">
        <v>55</v>
      </c>
      <c r="L49" s="220" t="s">
        <v>36</v>
      </c>
      <c r="M49" s="216" t="s">
        <v>39</v>
      </c>
      <c r="N49" s="184" t="s">
        <v>56</v>
      </c>
      <c r="O49" s="127">
        <v>0</v>
      </c>
      <c r="P49" s="219">
        <v>796</v>
      </c>
      <c r="Q49" s="219" t="s">
        <v>62</v>
      </c>
      <c r="R49" s="221">
        <v>25</v>
      </c>
      <c r="S49" s="222">
        <v>20.54</v>
      </c>
      <c r="T49" s="129">
        <f>R49*S49</f>
        <v>513.5</v>
      </c>
      <c r="U49" s="129">
        <f t="shared" si="1"/>
        <v>575.12</v>
      </c>
      <c r="V49" s="130" t="s">
        <v>58</v>
      </c>
      <c r="W49" s="223">
        <v>2012</v>
      </c>
      <c r="X49" s="132" t="s">
        <v>171</v>
      </c>
      <c r="Y49" s="133"/>
    </row>
    <row r="50" spans="1:25" s="118" customFormat="1" ht="15" customHeight="1">
      <c r="A50" s="112" t="s">
        <v>163</v>
      </c>
      <c r="B50" s="107" t="s">
        <v>31</v>
      </c>
      <c r="C50" s="146" t="s">
        <v>164</v>
      </c>
      <c r="D50" s="146" t="s">
        <v>165</v>
      </c>
      <c r="E50" s="146" t="s">
        <v>166</v>
      </c>
      <c r="F50" s="110"/>
      <c r="G50" s="111" t="s">
        <v>35</v>
      </c>
      <c r="H50" s="112">
        <v>0</v>
      </c>
      <c r="I50" s="112">
        <v>711000000</v>
      </c>
      <c r="J50" s="108" t="s">
        <v>36</v>
      </c>
      <c r="K50" s="112" t="s">
        <v>55</v>
      </c>
      <c r="L50" s="160" t="s">
        <v>36</v>
      </c>
      <c r="M50" s="111" t="s">
        <v>39</v>
      </c>
      <c r="N50" s="161" t="s">
        <v>56</v>
      </c>
      <c r="O50" s="108">
        <v>100</v>
      </c>
      <c r="P50" s="162">
        <v>839</v>
      </c>
      <c r="Q50" s="162" t="s">
        <v>167</v>
      </c>
      <c r="R50" s="163">
        <v>2</v>
      </c>
      <c r="S50" s="164">
        <v>128857</v>
      </c>
      <c r="T50" s="138">
        <f>R50*S50</f>
        <v>257714</v>
      </c>
      <c r="U50" s="138">
        <f t="shared" si="1"/>
        <v>288639.68</v>
      </c>
      <c r="V50" s="139" t="s">
        <v>58</v>
      </c>
      <c r="W50" s="140">
        <v>2012</v>
      </c>
      <c r="X50" s="116"/>
      <c r="Y50" s="117"/>
    </row>
    <row r="51" spans="1:25" s="118" customFormat="1" ht="15" customHeight="1">
      <c r="A51" s="112" t="s">
        <v>168</v>
      </c>
      <c r="B51" s="107" t="s">
        <v>31</v>
      </c>
      <c r="C51" s="146" t="s">
        <v>169</v>
      </c>
      <c r="D51" s="146" t="s">
        <v>170</v>
      </c>
      <c r="E51" s="146" t="s">
        <v>166</v>
      </c>
      <c r="F51" s="110"/>
      <c r="G51" s="111" t="s">
        <v>35</v>
      </c>
      <c r="H51" s="112">
        <v>0</v>
      </c>
      <c r="I51" s="112">
        <v>711000000</v>
      </c>
      <c r="J51" s="108" t="s">
        <v>36</v>
      </c>
      <c r="K51" s="112" t="s">
        <v>55</v>
      </c>
      <c r="L51" s="160" t="s">
        <v>36</v>
      </c>
      <c r="M51" s="111" t="s">
        <v>39</v>
      </c>
      <c r="N51" s="112" t="s">
        <v>55</v>
      </c>
      <c r="O51" s="108">
        <v>100</v>
      </c>
      <c r="P51" s="162">
        <v>839</v>
      </c>
      <c r="Q51" s="162" t="s">
        <v>167</v>
      </c>
      <c r="R51" s="163">
        <v>1</v>
      </c>
      <c r="S51" s="164">
        <v>161116.07</v>
      </c>
      <c r="T51" s="138">
        <f t="shared" si="0"/>
        <v>161116.07</v>
      </c>
      <c r="U51" s="138">
        <f t="shared" si="1"/>
        <v>180449.9984</v>
      </c>
      <c r="V51" s="139" t="s">
        <v>58</v>
      </c>
      <c r="W51" s="140">
        <v>2012</v>
      </c>
      <c r="X51" s="116"/>
      <c r="Y51" s="117"/>
    </row>
    <row r="52" spans="1:25" s="134" customFormat="1" ht="15" customHeight="1">
      <c r="A52" s="120" t="s">
        <v>172</v>
      </c>
      <c r="B52" s="121" t="s">
        <v>31</v>
      </c>
      <c r="C52" s="122" t="s">
        <v>173</v>
      </c>
      <c r="D52" s="123" t="s">
        <v>174</v>
      </c>
      <c r="E52" s="124" t="s">
        <v>175</v>
      </c>
      <c r="F52" s="125"/>
      <c r="G52" s="121" t="s">
        <v>35</v>
      </c>
      <c r="H52" s="126">
        <v>0</v>
      </c>
      <c r="I52" s="126">
        <v>711000000</v>
      </c>
      <c r="J52" s="127" t="s">
        <v>36</v>
      </c>
      <c r="K52" s="126" t="s">
        <v>37</v>
      </c>
      <c r="L52" s="127" t="s">
        <v>38</v>
      </c>
      <c r="M52" s="121" t="s">
        <v>39</v>
      </c>
      <c r="N52" s="126" t="s">
        <v>176</v>
      </c>
      <c r="O52" s="127">
        <v>0</v>
      </c>
      <c r="P52" s="128">
        <v>839</v>
      </c>
      <c r="Q52" s="126" t="s">
        <v>167</v>
      </c>
      <c r="R52" s="126">
        <v>16</v>
      </c>
      <c r="S52" s="126">
        <v>9643</v>
      </c>
      <c r="T52" s="129">
        <f t="shared" si="0"/>
        <v>154288</v>
      </c>
      <c r="U52" s="129">
        <v>172800</v>
      </c>
      <c r="V52" s="130" t="s">
        <v>58</v>
      </c>
      <c r="W52" s="131">
        <v>2012</v>
      </c>
      <c r="X52" s="132"/>
      <c r="Y52" s="133"/>
    </row>
    <row r="53" spans="1:25" s="118" customFormat="1" ht="15" customHeight="1">
      <c r="A53" s="112" t="s">
        <v>177</v>
      </c>
      <c r="B53" s="111" t="s">
        <v>31</v>
      </c>
      <c r="C53" s="135" t="s">
        <v>173</v>
      </c>
      <c r="D53" s="136" t="s">
        <v>178</v>
      </c>
      <c r="E53" s="137" t="s">
        <v>175</v>
      </c>
      <c r="F53" s="110"/>
      <c r="G53" s="111" t="s">
        <v>35</v>
      </c>
      <c r="H53" s="112">
        <v>0</v>
      </c>
      <c r="I53" s="112">
        <v>711000000</v>
      </c>
      <c r="J53" s="108" t="s">
        <v>36</v>
      </c>
      <c r="K53" s="112" t="s">
        <v>37</v>
      </c>
      <c r="L53" s="108" t="s">
        <v>38</v>
      </c>
      <c r="M53" s="111" t="s">
        <v>39</v>
      </c>
      <c r="N53" s="112" t="s">
        <v>176</v>
      </c>
      <c r="O53" s="108">
        <v>0</v>
      </c>
      <c r="P53" s="113">
        <v>839</v>
      </c>
      <c r="Q53" s="112" t="s">
        <v>167</v>
      </c>
      <c r="R53" s="112">
        <v>13</v>
      </c>
      <c r="S53" s="112">
        <v>5090</v>
      </c>
      <c r="T53" s="138">
        <f>R53*S53</f>
        <v>66170</v>
      </c>
      <c r="U53" s="138">
        <v>74100</v>
      </c>
      <c r="V53" s="139" t="s">
        <v>58</v>
      </c>
      <c r="W53" s="140">
        <v>2012</v>
      </c>
      <c r="X53" s="116"/>
      <c r="Y53" s="117"/>
    </row>
    <row r="54" spans="1:25" s="118" customFormat="1" ht="15" customHeight="1">
      <c r="A54" s="112" t="s">
        <v>179</v>
      </c>
      <c r="B54" s="111" t="s">
        <v>31</v>
      </c>
      <c r="C54" s="135" t="s">
        <v>180</v>
      </c>
      <c r="D54" s="136" t="s">
        <v>181</v>
      </c>
      <c r="E54" s="141" t="s">
        <v>182</v>
      </c>
      <c r="F54" s="110"/>
      <c r="G54" s="111" t="s">
        <v>35</v>
      </c>
      <c r="H54" s="112">
        <v>0</v>
      </c>
      <c r="I54" s="112">
        <v>711000000</v>
      </c>
      <c r="J54" s="108" t="s">
        <v>36</v>
      </c>
      <c r="K54" s="112" t="s">
        <v>37</v>
      </c>
      <c r="L54" s="108" t="s">
        <v>38</v>
      </c>
      <c r="M54" s="111" t="s">
        <v>39</v>
      </c>
      <c r="N54" s="112" t="s">
        <v>176</v>
      </c>
      <c r="O54" s="108">
        <v>0</v>
      </c>
      <c r="P54" s="113">
        <v>839</v>
      </c>
      <c r="Q54" s="112" t="s">
        <v>167</v>
      </c>
      <c r="R54" s="112">
        <v>4</v>
      </c>
      <c r="S54" s="112">
        <v>4018</v>
      </c>
      <c r="T54" s="138">
        <f t="shared" si="0"/>
        <v>16072</v>
      </c>
      <c r="U54" s="138">
        <v>18000</v>
      </c>
      <c r="V54" s="139" t="s">
        <v>58</v>
      </c>
      <c r="W54" s="140">
        <v>2012</v>
      </c>
      <c r="X54" s="116"/>
      <c r="Y54" s="117"/>
    </row>
    <row r="55" spans="1:25" s="118" customFormat="1" ht="15" customHeight="1">
      <c r="A55" s="142" t="s">
        <v>183</v>
      </c>
      <c r="B55" s="111" t="s">
        <v>31</v>
      </c>
      <c r="C55" s="143" t="s">
        <v>173</v>
      </c>
      <c r="D55" s="136" t="s">
        <v>184</v>
      </c>
      <c r="E55" s="141" t="s">
        <v>185</v>
      </c>
      <c r="F55" s="110"/>
      <c r="G55" s="111" t="s">
        <v>35</v>
      </c>
      <c r="H55" s="112">
        <v>0</v>
      </c>
      <c r="I55" s="112">
        <v>711000000</v>
      </c>
      <c r="J55" s="108" t="s">
        <v>36</v>
      </c>
      <c r="K55" s="112" t="s">
        <v>37</v>
      </c>
      <c r="L55" s="108" t="s">
        <v>38</v>
      </c>
      <c r="M55" s="111" t="s">
        <v>39</v>
      </c>
      <c r="N55" s="112" t="s">
        <v>176</v>
      </c>
      <c r="O55" s="108">
        <v>0</v>
      </c>
      <c r="P55" s="112">
        <v>839</v>
      </c>
      <c r="Q55" s="112" t="s">
        <v>167</v>
      </c>
      <c r="R55" s="112">
        <v>2</v>
      </c>
      <c r="S55" s="112">
        <v>2054</v>
      </c>
      <c r="T55" s="138">
        <f>R55*S55</f>
        <v>4108</v>
      </c>
      <c r="U55" s="138">
        <v>4600</v>
      </c>
      <c r="V55" s="139" t="s">
        <v>58</v>
      </c>
      <c r="W55" s="140">
        <v>2012</v>
      </c>
      <c r="X55" s="116"/>
      <c r="Y55" s="117"/>
    </row>
    <row r="56" spans="1:25" s="118" customFormat="1" ht="15" customHeight="1">
      <c r="A56" s="112" t="s">
        <v>186</v>
      </c>
      <c r="B56" s="111" t="s">
        <v>31</v>
      </c>
      <c r="C56" s="112" t="s">
        <v>187</v>
      </c>
      <c r="D56" s="108" t="s">
        <v>188</v>
      </c>
      <c r="E56" s="140" t="s">
        <v>189</v>
      </c>
      <c r="F56" s="110"/>
      <c r="G56" s="111" t="s">
        <v>35</v>
      </c>
      <c r="H56" s="112">
        <v>0</v>
      </c>
      <c r="I56" s="112">
        <v>711000000</v>
      </c>
      <c r="J56" s="108" t="s">
        <v>36</v>
      </c>
      <c r="K56" s="112" t="s">
        <v>37</v>
      </c>
      <c r="L56" s="108" t="s">
        <v>38</v>
      </c>
      <c r="M56" s="111" t="s">
        <v>39</v>
      </c>
      <c r="N56" s="112" t="s">
        <v>176</v>
      </c>
      <c r="O56" s="108">
        <v>0</v>
      </c>
      <c r="P56" s="112">
        <v>715</v>
      </c>
      <c r="Q56" s="112" t="s">
        <v>190</v>
      </c>
      <c r="R56" s="112">
        <v>13</v>
      </c>
      <c r="S56" s="112">
        <v>3357</v>
      </c>
      <c r="T56" s="138">
        <f>R56*S56</f>
        <v>43641</v>
      </c>
      <c r="U56" s="138">
        <v>48880</v>
      </c>
      <c r="V56" s="139" t="s">
        <v>58</v>
      </c>
      <c r="W56" s="140">
        <v>2012</v>
      </c>
      <c r="X56" s="116"/>
      <c r="Y56" s="117"/>
    </row>
    <row r="57" spans="1:25" s="118" customFormat="1" ht="15" customHeight="1">
      <c r="A57" s="142" t="s">
        <v>191</v>
      </c>
      <c r="B57" s="111" t="s">
        <v>31</v>
      </c>
      <c r="C57" s="112" t="s">
        <v>187</v>
      </c>
      <c r="D57" s="108" t="s">
        <v>192</v>
      </c>
      <c r="E57" s="140" t="s">
        <v>189</v>
      </c>
      <c r="F57" s="110"/>
      <c r="G57" s="111" t="s">
        <v>35</v>
      </c>
      <c r="H57" s="112">
        <v>0</v>
      </c>
      <c r="I57" s="112">
        <v>711000000</v>
      </c>
      <c r="J57" s="108" t="s">
        <v>36</v>
      </c>
      <c r="K57" s="112" t="s">
        <v>37</v>
      </c>
      <c r="L57" s="108" t="s">
        <v>38</v>
      </c>
      <c r="M57" s="111" t="s">
        <v>39</v>
      </c>
      <c r="N57" s="112" t="s">
        <v>176</v>
      </c>
      <c r="O57" s="108">
        <v>0</v>
      </c>
      <c r="P57" s="112">
        <v>715</v>
      </c>
      <c r="Q57" s="112" t="s">
        <v>190</v>
      </c>
      <c r="R57" s="112">
        <v>1</v>
      </c>
      <c r="S57" s="112">
        <v>1340</v>
      </c>
      <c r="T57" s="138">
        <f>R57*S57</f>
        <v>1340</v>
      </c>
      <c r="U57" s="138">
        <v>1500</v>
      </c>
      <c r="V57" s="139" t="s">
        <v>58</v>
      </c>
      <c r="W57" s="140">
        <v>2012</v>
      </c>
      <c r="X57" s="116"/>
      <c r="Y57" s="117"/>
    </row>
    <row r="58" spans="1:25" s="118" customFormat="1" ht="15" customHeight="1">
      <c r="A58" s="112" t="s">
        <v>193</v>
      </c>
      <c r="B58" s="111" t="s">
        <v>31</v>
      </c>
      <c r="C58" s="144" t="s">
        <v>194</v>
      </c>
      <c r="D58" s="108" t="s">
        <v>195</v>
      </c>
      <c r="E58" s="141" t="s">
        <v>196</v>
      </c>
      <c r="F58" s="110"/>
      <c r="G58" s="111" t="s">
        <v>35</v>
      </c>
      <c r="H58" s="112">
        <v>0</v>
      </c>
      <c r="I58" s="112">
        <v>711000000</v>
      </c>
      <c r="J58" s="108" t="s">
        <v>36</v>
      </c>
      <c r="K58" s="112" t="s">
        <v>37</v>
      </c>
      <c r="L58" s="108" t="s">
        <v>38</v>
      </c>
      <c r="M58" s="111" t="s">
        <v>39</v>
      </c>
      <c r="N58" s="112" t="s">
        <v>176</v>
      </c>
      <c r="O58" s="108">
        <v>0</v>
      </c>
      <c r="P58" s="112">
        <v>715</v>
      </c>
      <c r="Q58" s="112" t="s">
        <v>190</v>
      </c>
      <c r="R58" s="112">
        <v>16</v>
      </c>
      <c r="S58" s="112">
        <v>5268</v>
      </c>
      <c r="T58" s="138">
        <f t="shared" si="0"/>
        <v>84288</v>
      </c>
      <c r="U58" s="138">
        <v>94400</v>
      </c>
      <c r="V58" s="139" t="s">
        <v>58</v>
      </c>
      <c r="W58" s="140">
        <v>2012</v>
      </c>
      <c r="X58" s="116"/>
      <c r="Y58" s="117"/>
    </row>
    <row r="59" spans="1:25" s="118" customFormat="1" ht="15" customHeight="1">
      <c r="A59" s="112" t="s">
        <v>197</v>
      </c>
      <c r="B59" s="111" t="s">
        <v>31</v>
      </c>
      <c r="C59" s="145" t="s">
        <v>180</v>
      </c>
      <c r="D59" s="108" t="s">
        <v>198</v>
      </c>
      <c r="E59" s="146" t="s">
        <v>199</v>
      </c>
      <c r="F59" s="110"/>
      <c r="G59" s="111" t="s">
        <v>35</v>
      </c>
      <c r="H59" s="112">
        <v>0</v>
      </c>
      <c r="I59" s="112">
        <v>711000000</v>
      </c>
      <c r="J59" s="108" t="s">
        <v>36</v>
      </c>
      <c r="K59" s="112" t="s">
        <v>37</v>
      </c>
      <c r="L59" s="108" t="s">
        <v>38</v>
      </c>
      <c r="M59" s="111" t="s">
        <v>39</v>
      </c>
      <c r="N59" s="112" t="s">
        <v>176</v>
      </c>
      <c r="O59" s="108">
        <v>0</v>
      </c>
      <c r="P59" s="112">
        <v>715</v>
      </c>
      <c r="Q59" s="112" t="s">
        <v>190</v>
      </c>
      <c r="R59" s="112">
        <v>10</v>
      </c>
      <c r="S59" s="112">
        <v>107</v>
      </c>
      <c r="T59" s="138">
        <f>R59*S59</f>
        <v>1070</v>
      </c>
      <c r="U59" s="138">
        <v>1200</v>
      </c>
      <c r="V59" s="139" t="s">
        <v>58</v>
      </c>
      <c r="W59" s="140">
        <v>2012</v>
      </c>
      <c r="X59" s="116"/>
      <c r="Y59" s="117"/>
    </row>
    <row r="60" spans="1:25" s="118" customFormat="1" ht="15" customHeight="1">
      <c r="A60" s="142" t="s">
        <v>200</v>
      </c>
      <c r="B60" s="111" t="s">
        <v>31</v>
      </c>
      <c r="C60" s="147" t="s">
        <v>201</v>
      </c>
      <c r="D60" s="108" t="s">
        <v>202</v>
      </c>
      <c r="E60" s="107" t="s">
        <v>203</v>
      </c>
      <c r="F60" s="110"/>
      <c r="G60" s="111" t="s">
        <v>35</v>
      </c>
      <c r="H60" s="112">
        <v>0</v>
      </c>
      <c r="I60" s="112">
        <v>711000000</v>
      </c>
      <c r="J60" s="108" t="s">
        <v>36</v>
      </c>
      <c r="K60" s="112" t="s">
        <v>37</v>
      </c>
      <c r="L60" s="108" t="s">
        <v>38</v>
      </c>
      <c r="M60" s="111" t="s">
        <v>39</v>
      </c>
      <c r="N60" s="112" t="s">
        <v>204</v>
      </c>
      <c r="O60" s="108">
        <v>0</v>
      </c>
      <c r="P60" s="112">
        <v>715</v>
      </c>
      <c r="Q60" s="112" t="s">
        <v>190</v>
      </c>
      <c r="R60" s="112">
        <v>20</v>
      </c>
      <c r="S60" s="112">
        <v>321</v>
      </c>
      <c r="T60" s="138">
        <f t="shared" si="0"/>
        <v>6420</v>
      </c>
      <c r="U60" s="138">
        <v>7200</v>
      </c>
      <c r="V60" s="139" t="s">
        <v>58</v>
      </c>
      <c r="W60" s="140">
        <v>2012</v>
      </c>
      <c r="X60" s="116"/>
      <c r="Y60" s="117"/>
    </row>
    <row r="61" spans="1:25" s="118" customFormat="1" ht="15" customHeight="1">
      <c r="A61" s="112" t="s">
        <v>205</v>
      </c>
      <c r="B61" s="111" t="s">
        <v>31</v>
      </c>
      <c r="C61" s="147" t="s">
        <v>201</v>
      </c>
      <c r="D61" s="108" t="s">
        <v>206</v>
      </c>
      <c r="E61" s="107" t="s">
        <v>207</v>
      </c>
      <c r="F61" s="110"/>
      <c r="G61" s="111" t="s">
        <v>35</v>
      </c>
      <c r="H61" s="112">
        <v>0</v>
      </c>
      <c r="I61" s="112">
        <v>711000000</v>
      </c>
      <c r="J61" s="108" t="s">
        <v>36</v>
      </c>
      <c r="K61" s="112" t="s">
        <v>37</v>
      </c>
      <c r="L61" s="108" t="s">
        <v>38</v>
      </c>
      <c r="M61" s="111" t="s">
        <v>39</v>
      </c>
      <c r="N61" s="112" t="s">
        <v>204</v>
      </c>
      <c r="O61" s="108">
        <v>0</v>
      </c>
      <c r="P61" s="112">
        <v>715</v>
      </c>
      <c r="Q61" s="112" t="s">
        <v>190</v>
      </c>
      <c r="R61" s="112">
        <v>50</v>
      </c>
      <c r="S61" s="112">
        <v>134</v>
      </c>
      <c r="T61" s="138">
        <f t="shared" si="0"/>
        <v>6700</v>
      </c>
      <c r="U61" s="138">
        <v>7500</v>
      </c>
      <c r="V61" s="139" t="s">
        <v>58</v>
      </c>
      <c r="W61" s="140">
        <v>2012</v>
      </c>
      <c r="X61" s="116" t="s">
        <v>171</v>
      </c>
      <c r="Y61" s="117"/>
    </row>
    <row r="62" spans="1:25" s="159" customFormat="1" ht="15" customHeight="1">
      <c r="A62" s="148" t="s">
        <v>534</v>
      </c>
      <c r="B62" s="149" t="s">
        <v>31</v>
      </c>
      <c r="C62" s="150" t="s">
        <v>201</v>
      </c>
      <c r="D62" s="151" t="s">
        <v>206</v>
      </c>
      <c r="E62" s="152" t="s">
        <v>207</v>
      </c>
      <c r="F62" s="153"/>
      <c r="G62" s="149" t="s">
        <v>35</v>
      </c>
      <c r="H62" s="148">
        <v>0</v>
      </c>
      <c r="I62" s="148">
        <v>711000000</v>
      </c>
      <c r="J62" s="151" t="s">
        <v>36</v>
      </c>
      <c r="K62" s="148" t="s">
        <v>37</v>
      </c>
      <c r="L62" s="151" t="s">
        <v>38</v>
      </c>
      <c r="M62" s="149" t="s">
        <v>39</v>
      </c>
      <c r="N62" s="148" t="s">
        <v>204</v>
      </c>
      <c r="O62" s="151">
        <v>0</v>
      </c>
      <c r="P62" s="148">
        <v>715</v>
      </c>
      <c r="Q62" s="148" t="s">
        <v>190</v>
      </c>
      <c r="R62" s="148">
        <v>150</v>
      </c>
      <c r="S62" s="148">
        <v>134</v>
      </c>
      <c r="T62" s="154">
        <f>R62*S62</f>
        <v>20100</v>
      </c>
      <c r="U62" s="154">
        <v>23000</v>
      </c>
      <c r="V62" s="155" t="s">
        <v>58</v>
      </c>
      <c r="W62" s="156">
        <v>2012</v>
      </c>
      <c r="X62" s="157" t="s">
        <v>535</v>
      </c>
      <c r="Y62" s="158"/>
    </row>
    <row r="63" spans="1:25" ht="15" customHeight="1">
      <c r="A63" s="18" t="s">
        <v>209</v>
      </c>
      <c r="B63" s="19" t="s">
        <v>31</v>
      </c>
      <c r="C63" s="52" t="s">
        <v>201</v>
      </c>
      <c r="D63" s="21" t="s">
        <v>210</v>
      </c>
      <c r="E63" s="54" t="s">
        <v>211</v>
      </c>
      <c r="F63" s="20"/>
      <c r="G63" s="19" t="s">
        <v>35</v>
      </c>
      <c r="H63" s="18">
        <v>0</v>
      </c>
      <c r="I63" s="18">
        <v>711000000</v>
      </c>
      <c r="J63" s="21" t="s">
        <v>36</v>
      </c>
      <c r="K63" s="18" t="s">
        <v>37</v>
      </c>
      <c r="L63" s="21" t="s">
        <v>38</v>
      </c>
      <c r="M63" s="19" t="s">
        <v>39</v>
      </c>
      <c r="N63" s="18" t="s">
        <v>204</v>
      </c>
      <c r="O63" s="21">
        <v>0</v>
      </c>
      <c r="P63" s="18">
        <v>715</v>
      </c>
      <c r="Q63" s="18" t="s">
        <v>190</v>
      </c>
      <c r="R63" s="18">
        <v>50</v>
      </c>
      <c r="S63" s="18">
        <v>173</v>
      </c>
      <c r="T63" s="22">
        <f t="shared" si="0"/>
        <v>8650</v>
      </c>
      <c r="U63" s="22">
        <f aca="true" t="shared" si="2" ref="U63:U116">(T63/100)*112</f>
        <v>9688</v>
      </c>
      <c r="V63" s="23" t="s">
        <v>58</v>
      </c>
      <c r="W63" s="24">
        <v>2012</v>
      </c>
      <c r="X63" s="17"/>
      <c r="Y63" s="105"/>
    </row>
    <row r="64" spans="1:25" s="118" customFormat="1" ht="15" customHeight="1">
      <c r="A64" s="142" t="s">
        <v>212</v>
      </c>
      <c r="B64" s="111" t="s">
        <v>31</v>
      </c>
      <c r="C64" s="145" t="s">
        <v>213</v>
      </c>
      <c r="D64" s="146" t="s">
        <v>214</v>
      </c>
      <c r="E64" s="146" t="s">
        <v>215</v>
      </c>
      <c r="F64" s="110"/>
      <c r="G64" s="111" t="s">
        <v>35</v>
      </c>
      <c r="H64" s="112">
        <v>0</v>
      </c>
      <c r="I64" s="112">
        <v>711000000</v>
      </c>
      <c r="J64" s="108" t="s">
        <v>36</v>
      </c>
      <c r="K64" s="112" t="s">
        <v>37</v>
      </c>
      <c r="L64" s="108" t="s">
        <v>38</v>
      </c>
      <c r="M64" s="111" t="s">
        <v>39</v>
      </c>
      <c r="N64" s="112" t="s">
        <v>204</v>
      </c>
      <c r="O64" s="108">
        <v>0</v>
      </c>
      <c r="P64" s="112">
        <v>715</v>
      </c>
      <c r="Q64" s="112" t="s">
        <v>190</v>
      </c>
      <c r="R64" s="112">
        <v>12</v>
      </c>
      <c r="S64" s="112">
        <v>335</v>
      </c>
      <c r="T64" s="138">
        <f>R64*S64</f>
        <v>4020</v>
      </c>
      <c r="U64" s="138">
        <v>4500</v>
      </c>
      <c r="V64" s="139" t="s">
        <v>58</v>
      </c>
      <c r="W64" s="140">
        <v>2012</v>
      </c>
      <c r="X64" s="116" t="s">
        <v>171</v>
      </c>
      <c r="Y64" s="117"/>
    </row>
    <row r="65" spans="1:25" ht="15" customHeight="1">
      <c r="A65" s="18" t="s">
        <v>216</v>
      </c>
      <c r="B65" s="19" t="s">
        <v>31</v>
      </c>
      <c r="C65" s="46" t="s">
        <v>217</v>
      </c>
      <c r="D65" s="21" t="s">
        <v>218</v>
      </c>
      <c r="E65" s="55" t="s">
        <v>219</v>
      </c>
      <c r="F65" s="20"/>
      <c r="G65" s="19" t="s">
        <v>35</v>
      </c>
      <c r="H65" s="18">
        <v>0</v>
      </c>
      <c r="I65" s="18">
        <v>711000000</v>
      </c>
      <c r="J65" s="21" t="s">
        <v>36</v>
      </c>
      <c r="K65" s="18" t="s">
        <v>220</v>
      </c>
      <c r="L65" s="21" t="s">
        <v>38</v>
      </c>
      <c r="M65" s="19" t="s">
        <v>39</v>
      </c>
      <c r="N65" s="18" t="s">
        <v>220</v>
      </c>
      <c r="O65" s="21">
        <v>0</v>
      </c>
      <c r="P65" s="18">
        <v>796</v>
      </c>
      <c r="Q65" s="18" t="s">
        <v>62</v>
      </c>
      <c r="R65" s="18">
        <v>5</v>
      </c>
      <c r="S65" s="18">
        <v>4088</v>
      </c>
      <c r="T65" s="22">
        <f t="shared" si="0"/>
        <v>20440</v>
      </c>
      <c r="U65" s="22">
        <f t="shared" si="2"/>
        <v>22892.8</v>
      </c>
      <c r="V65" s="23" t="s">
        <v>58</v>
      </c>
      <c r="W65" s="24">
        <v>2012</v>
      </c>
      <c r="X65" s="17"/>
      <c r="Y65" s="105"/>
    </row>
    <row r="66" spans="1:25" ht="15" customHeight="1">
      <c r="A66" s="25" t="s">
        <v>221</v>
      </c>
      <c r="B66" s="19" t="s">
        <v>31</v>
      </c>
      <c r="C66" s="46" t="s">
        <v>217</v>
      </c>
      <c r="D66" s="21" t="s">
        <v>222</v>
      </c>
      <c r="E66" s="55" t="s">
        <v>219</v>
      </c>
      <c r="F66" s="20"/>
      <c r="G66" s="19" t="s">
        <v>35</v>
      </c>
      <c r="H66" s="18">
        <v>0</v>
      </c>
      <c r="I66" s="18">
        <v>711000000</v>
      </c>
      <c r="J66" s="21" t="s">
        <v>36</v>
      </c>
      <c r="K66" s="18" t="s">
        <v>220</v>
      </c>
      <c r="L66" s="21" t="s">
        <v>38</v>
      </c>
      <c r="M66" s="19" t="s">
        <v>39</v>
      </c>
      <c r="N66" s="18" t="s">
        <v>220</v>
      </c>
      <c r="O66" s="21">
        <v>0</v>
      </c>
      <c r="P66" s="18">
        <v>166</v>
      </c>
      <c r="Q66" s="18" t="s">
        <v>227</v>
      </c>
      <c r="R66" s="18">
        <v>5</v>
      </c>
      <c r="S66" s="18">
        <v>4088</v>
      </c>
      <c r="T66" s="22">
        <f t="shared" si="0"/>
        <v>20440</v>
      </c>
      <c r="U66" s="22">
        <f t="shared" si="2"/>
        <v>22892.8</v>
      </c>
      <c r="V66" s="23" t="s">
        <v>58</v>
      </c>
      <c r="W66" s="24">
        <v>2012</v>
      </c>
      <c r="X66" s="17"/>
      <c r="Y66" s="105"/>
    </row>
    <row r="67" spans="1:25" ht="15" customHeight="1">
      <c r="A67" s="18" t="s">
        <v>223</v>
      </c>
      <c r="B67" s="19" t="s">
        <v>31</v>
      </c>
      <c r="C67" s="26" t="s">
        <v>224</v>
      </c>
      <c r="D67" s="21" t="s">
        <v>225</v>
      </c>
      <c r="E67" s="47" t="s">
        <v>226</v>
      </c>
      <c r="F67" s="20"/>
      <c r="G67" s="19" t="s">
        <v>35</v>
      </c>
      <c r="H67" s="19">
        <v>100</v>
      </c>
      <c r="I67" s="18">
        <v>711000000</v>
      </c>
      <c r="J67" s="21" t="s">
        <v>36</v>
      </c>
      <c r="K67" s="18" t="s">
        <v>220</v>
      </c>
      <c r="L67" s="21" t="s">
        <v>38</v>
      </c>
      <c r="M67" s="19" t="s">
        <v>39</v>
      </c>
      <c r="N67" s="18" t="s">
        <v>220</v>
      </c>
      <c r="O67" s="21">
        <v>0</v>
      </c>
      <c r="P67" s="18">
        <v>166</v>
      </c>
      <c r="Q67" s="18" t="s">
        <v>227</v>
      </c>
      <c r="R67" s="18">
        <v>656</v>
      </c>
      <c r="S67" s="18">
        <v>218</v>
      </c>
      <c r="T67" s="22">
        <f t="shared" si="0"/>
        <v>143008</v>
      </c>
      <c r="U67" s="22">
        <f t="shared" si="2"/>
        <v>160168.96</v>
      </c>
      <c r="V67" s="23" t="s">
        <v>58</v>
      </c>
      <c r="W67" s="24">
        <v>2012</v>
      </c>
      <c r="X67" s="17"/>
      <c r="Y67" s="105"/>
    </row>
    <row r="68" spans="1:25" ht="15" customHeight="1">
      <c r="A68" s="18" t="s">
        <v>228</v>
      </c>
      <c r="B68" s="19" t="s">
        <v>31</v>
      </c>
      <c r="C68" s="26" t="s">
        <v>224</v>
      </c>
      <c r="D68" s="21" t="s">
        <v>229</v>
      </c>
      <c r="E68" s="47" t="s">
        <v>230</v>
      </c>
      <c r="F68" s="20"/>
      <c r="G68" s="19" t="s">
        <v>35</v>
      </c>
      <c r="H68" s="19">
        <v>100</v>
      </c>
      <c r="I68" s="18">
        <v>711000000</v>
      </c>
      <c r="J68" s="21" t="s">
        <v>36</v>
      </c>
      <c r="K68" s="18" t="s">
        <v>220</v>
      </c>
      <c r="L68" s="21" t="s">
        <v>38</v>
      </c>
      <c r="M68" s="19" t="s">
        <v>39</v>
      </c>
      <c r="N68" s="18" t="s">
        <v>220</v>
      </c>
      <c r="O68" s="21">
        <v>0</v>
      </c>
      <c r="P68" s="18">
        <v>166</v>
      </c>
      <c r="Q68" s="18" t="s">
        <v>227</v>
      </c>
      <c r="R68" s="18">
        <v>27</v>
      </c>
      <c r="S68" s="18">
        <v>201</v>
      </c>
      <c r="T68" s="22">
        <f t="shared" si="0"/>
        <v>5427</v>
      </c>
      <c r="U68" s="22">
        <f t="shared" si="2"/>
        <v>6078.240000000001</v>
      </c>
      <c r="V68" s="23" t="s">
        <v>58</v>
      </c>
      <c r="W68" s="24">
        <v>2012</v>
      </c>
      <c r="X68" s="17"/>
      <c r="Y68" s="105"/>
    </row>
    <row r="69" spans="1:25" ht="15.75" customHeight="1">
      <c r="A69" s="25" t="s">
        <v>231</v>
      </c>
      <c r="B69" s="19" t="s">
        <v>31</v>
      </c>
      <c r="C69" s="26" t="s">
        <v>224</v>
      </c>
      <c r="D69" s="27" t="s">
        <v>232</v>
      </c>
      <c r="E69" s="47" t="s">
        <v>233</v>
      </c>
      <c r="F69" s="20"/>
      <c r="G69" s="19" t="s">
        <v>35</v>
      </c>
      <c r="H69" s="19">
        <v>100</v>
      </c>
      <c r="I69" s="18">
        <v>711000000</v>
      </c>
      <c r="J69" s="21" t="s">
        <v>36</v>
      </c>
      <c r="K69" s="18" t="s">
        <v>220</v>
      </c>
      <c r="L69" s="21" t="s">
        <v>38</v>
      </c>
      <c r="M69" s="19" t="s">
        <v>39</v>
      </c>
      <c r="N69" s="18" t="s">
        <v>220</v>
      </c>
      <c r="O69" s="21">
        <v>0</v>
      </c>
      <c r="P69" s="18">
        <v>166</v>
      </c>
      <c r="Q69" s="18" t="s">
        <v>227</v>
      </c>
      <c r="R69" s="18">
        <v>24</v>
      </c>
      <c r="S69" s="18">
        <v>363</v>
      </c>
      <c r="T69" s="22">
        <f t="shared" si="0"/>
        <v>8712</v>
      </c>
      <c r="U69" s="22">
        <f t="shared" si="2"/>
        <v>9757.44</v>
      </c>
      <c r="V69" s="23" t="s">
        <v>58</v>
      </c>
      <c r="W69" s="24">
        <v>2012</v>
      </c>
      <c r="X69" s="17"/>
      <c r="Y69" s="105"/>
    </row>
    <row r="70" spans="1:25" s="134" customFormat="1" ht="15" customHeight="1">
      <c r="A70" s="126" t="s">
        <v>234</v>
      </c>
      <c r="B70" s="121" t="s">
        <v>31</v>
      </c>
      <c r="C70" s="122" t="s">
        <v>235</v>
      </c>
      <c r="D70" s="123" t="s">
        <v>236</v>
      </c>
      <c r="E70" s="178" t="s">
        <v>237</v>
      </c>
      <c r="F70" s="125"/>
      <c r="G70" s="121" t="s">
        <v>35</v>
      </c>
      <c r="H70" s="126">
        <v>0</v>
      </c>
      <c r="I70" s="126">
        <v>711000000</v>
      </c>
      <c r="J70" s="127" t="s">
        <v>36</v>
      </c>
      <c r="K70" s="126" t="s">
        <v>220</v>
      </c>
      <c r="L70" s="127" t="s">
        <v>38</v>
      </c>
      <c r="M70" s="121" t="s">
        <v>39</v>
      </c>
      <c r="N70" s="126" t="s">
        <v>220</v>
      </c>
      <c r="O70" s="127">
        <v>0</v>
      </c>
      <c r="P70" s="126">
        <v>5108</v>
      </c>
      <c r="Q70" s="126" t="s">
        <v>238</v>
      </c>
      <c r="R70" s="126">
        <v>785</v>
      </c>
      <c r="S70" s="179">
        <v>1173.8</v>
      </c>
      <c r="T70" s="129">
        <f>R70*S70</f>
        <v>921433</v>
      </c>
      <c r="U70" s="129">
        <f t="shared" si="2"/>
        <v>1032004.96</v>
      </c>
      <c r="V70" s="130" t="s">
        <v>58</v>
      </c>
      <c r="W70" s="131">
        <v>2012</v>
      </c>
      <c r="X70" s="132"/>
      <c r="Y70" s="133"/>
    </row>
    <row r="71" spans="1:25" s="134" customFormat="1" ht="15" customHeight="1">
      <c r="A71" s="126" t="s">
        <v>239</v>
      </c>
      <c r="B71" s="121" t="s">
        <v>31</v>
      </c>
      <c r="C71" s="122" t="s">
        <v>235</v>
      </c>
      <c r="D71" s="123" t="s">
        <v>236</v>
      </c>
      <c r="E71" s="178" t="s">
        <v>237</v>
      </c>
      <c r="F71" s="125"/>
      <c r="G71" s="121" t="s">
        <v>35</v>
      </c>
      <c r="H71" s="126">
        <v>0</v>
      </c>
      <c r="I71" s="126">
        <v>711000000</v>
      </c>
      <c r="J71" s="127" t="s">
        <v>36</v>
      </c>
      <c r="K71" s="126" t="s">
        <v>220</v>
      </c>
      <c r="L71" s="127" t="s">
        <v>38</v>
      </c>
      <c r="M71" s="121" t="s">
        <v>39</v>
      </c>
      <c r="N71" s="126" t="s">
        <v>220</v>
      </c>
      <c r="O71" s="127">
        <v>0</v>
      </c>
      <c r="P71" s="126">
        <v>5108</v>
      </c>
      <c r="Q71" s="126" t="s">
        <v>238</v>
      </c>
      <c r="R71" s="126">
        <v>850</v>
      </c>
      <c r="S71" s="179">
        <v>1250</v>
      </c>
      <c r="T71" s="129">
        <f>R71*S71</f>
        <v>1062500</v>
      </c>
      <c r="U71" s="129">
        <f t="shared" si="2"/>
        <v>1190000</v>
      </c>
      <c r="V71" s="130" t="s">
        <v>58</v>
      </c>
      <c r="W71" s="131">
        <v>2012</v>
      </c>
      <c r="X71" s="132"/>
      <c r="Y71" s="133"/>
    </row>
    <row r="72" spans="1:25" s="134" customFormat="1" ht="15" customHeight="1">
      <c r="A72" s="126" t="s">
        <v>240</v>
      </c>
      <c r="B72" s="121" t="s">
        <v>31</v>
      </c>
      <c r="C72" s="206" t="s">
        <v>241</v>
      </c>
      <c r="D72" s="123" t="s">
        <v>242</v>
      </c>
      <c r="E72" s="178" t="s">
        <v>243</v>
      </c>
      <c r="F72" s="125"/>
      <c r="G72" s="121" t="s">
        <v>35</v>
      </c>
      <c r="H72" s="126">
        <v>0</v>
      </c>
      <c r="I72" s="126">
        <v>711000000</v>
      </c>
      <c r="J72" s="127" t="s">
        <v>36</v>
      </c>
      <c r="K72" s="126" t="s">
        <v>220</v>
      </c>
      <c r="L72" s="127" t="s">
        <v>38</v>
      </c>
      <c r="M72" s="121" t="s">
        <v>39</v>
      </c>
      <c r="N72" s="126" t="s">
        <v>220</v>
      </c>
      <c r="O72" s="127">
        <v>0</v>
      </c>
      <c r="P72" s="126">
        <v>166</v>
      </c>
      <c r="Q72" s="126" t="s">
        <v>227</v>
      </c>
      <c r="R72" s="126">
        <v>2480</v>
      </c>
      <c r="S72" s="126">
        <v>133.93</v>
      </c>
      <c r="T72" s="129">
        <f t="shared" si="0"/>
        <v>332146.4</v>
      </c>
      <c r="U72" s="129">
        <v>372000</v>
      </c>
      <c r="V72" s="130" t="s">
        <v>58</v>
      </c>
      <c r="W72" s="131">
        <v>2012</v>
      </c>
      <c r="X72" s="132" t="s">
        <v>171</v>
      </c>
      <c r="Y72" s="133"/>
    </row>
    <row r="73" spans="1:25" ht="15" customHeight="1">
      <c r="A73" s="25" t="s">
        <v>244</v>
      </c>
      <c r="B73" s="19" t="s">
        <v>31</v>
      </c>
      <c r="C73" s="21" t="s">
        <v>519</v>
      </c>
      <c r="D73" s="50" t="s">
        <v>245</v>
      </c>
      <c r="E73" s="51" t="s">
        <v>246</v>
      </c>
      <c r="F73" s="20"/>
      <c r="G73" s="19" t="s">
        <v>35</v>
      </c>
      <c r="H73" s="18">
        <v>0</v>
      </c>
      <c r="I73" s="18">
        <v>711000000</v>
      </c>
      <c r="J73" s="21" t="s">
        <v>36</v>
      </c>
      <c r="K73" s="18" t="s">
        <v>220</v>
      </c>
      <c r="L73" s="21" t="s">
        <v>38</v>
      </c>
      <c r="M73" s="19" t="s">
        <v>39</v>
      </c>
      <c r="N73" s="18" t="s">
        <v>220</v>
      </c>
      <c r="O73" s="21">
        <v>0</v>
      </c>
      <c r="P73" s="18">
        <v>796</v>
      </c>
      <c r="Q73" s="18" t="s">
        <v>62</v>
      </c>
      <c r="R73" s="18">
        <v>3</v>
      </c>
      <c r="S73" s="18">
        <v>2607</v>
      </c>
      <c r="T73" s="22">
        <f t="shared" si="0"/>
        <v>7821</v>
      </c>
      <c r="U73" s="22">
        <f t="shared" si="2"/>
        <v>8759.519999999999</v>
      </c>
      <c r="V73" s="23" t="s">
        <v>58</v>
      </c>
      <c r="W73" s="24">
        <v>2012</v>
      </c>
      <c r="X73" s="17"/>
      <c r="Y73" s="105"/>
    </row>
    <row r="74" spans="1:25" ht="15" customHeight="1">
      <c r="A74" s="18" t="s">
        <v>247</v>
      </c>
      <c r="B74" s="19" t="s">
        <v>31</v>
      </c>
      <c r="C74" s="21" t="s">
        <v>519</v>
      </c>
      <c r="D74" s="50" t="s">
        <v>245</v>
      </c>
      <c r="E74" s="51" t="s">
        <v>248</v>
      </c>
      <c r="F74" s="20"/>
      <c r="G74" s="19" t="s">
        <v>35</v>
      </c>
      <c r="H74" s="18">
        <v>0</v>
      </c>
      <c r="I74" s="18">
        <v>711000000</v>
      </c>
      <c r="J74" s="21" t="s">
        <v>36</v>
      </c>
      <c r="K74" s="18" t="s">
        <v>220</v>
      </c>
      <c r="L74" s="21" t="s">
        <v>38</v>
      </c>
      <c r="M74" s="19" t="s">
        <v>39</v>
      </c>
      <c r="N74" s="18" t="s">
        <v>220</v>
      </c>
      <c r="O74" s="21">
        <v>0</v>
      </c>
      <c r="P74" s="18">
        <v>796</v>
      </c>
      <c r="Q74" s="18" t="s">
        <v>62</v>
      </c>
      <c r="R74" s="18">
        <v>5</v>
      </c>
      <c r="S74" s="18">
        <v>2045</v>
      </c>
      <c r="T74" s="22">
        <f t="shared" si="0"/>
        <v>10225</v>
      </c>
      <c r="U74" s="22">
        <f t="shared" si="2"/>
        <v>11452</v>
      </c>
      <c r="V74" s="23" t="s">
        <v>58</v>
      </c>
      <c r="W74" s="24">
        <v>2012</v>
      </c>
      <c r="X74" s="17"/>
      <c r="Y74" s="105"/>
    </row>
    <row r="75" spans="1:25" ht="15" customHeight="1">
      <c r="A75" s="25" t="s">
        <v>249</v>
      </c>
      <c r="B75" s="19" t="s">
        <v>31</v>
      </c>
      <c r="C75" s="21" t="s">
        <v>250</v>
      </c>
      <c r="D75" s="50" t="s">
        <v>251</v>
      </c>
      <c r="E75" s="51" t="s">
        <v>252</v>
      </c>
      <c r="F75" s="20"/>
      <c r="G75" s="19" t="s">
        <v>35</v>
      </c>
      <c r="H75" s="18">
        <v>0</v>
      </c>
      <c r="I75" s="18">
        <v>711000000</v>
      </c>
      <c r="J75" s="21" t="s">
        <v>36</v>
      </c>
      <c r="K75" s="18" t="s">
        <v>220</v>
      </c>
      <c r="L75" s="21" t="s">
        <v>38</v>
      </c>
      <c r="M75" s="19" t="s">
        <v>39</v>
      </c>
      <c r="N75" s="18" t="s">
        <v>220</v>
      </c>
      <c r="O75" s="21">
        <v>0</v>
      </c>
      <c r="P75" s="18">
        <v>796</v>
      </c>
      <c r="Q75" s="18" t="s">
        <v>62</v>
      </c>
      <c r="R75" s="18">
        <v>20</v>
      </c>
      <c r="S75" s="18">
        <v>360</v>
      </c>
      <c r="T75" s="22">
        <f t="shared" si="0"/>
        <v>7200</v>
      </c>
      <c r="U75" s="22">
        <f t="shared" si="2"/>
        <v>8064</v>
      </c>
      <c r="V75" s="23" t="s">
        <v>58</v>
      </c>
      <c r="W75" s="24">
        <v>2012</v>
      </c>
      <c r="X75" s="17"/>
      <c r="Y75" s="105"/>
    </row>
    <row r="76" spans="1:25" ht="15" customHeight="1">
      <c r="A76" s="18" t="s">
        <v>253</v>
      </c>
      <c r="B76" s="19" t="s">
        <v>31</v>
      </c>
      <c r="C76" s="56" t="s">
        <v>254</v>
      </c>
      <c r="D76" s="21" t="s">
        <v>255</v>
      </c>
      <c r="E76" s="57" t="s">
        <v>256</v>
      </c>
      <c r="F76" s="20"/>
      <c r="G76" s="19" t="s">
        <v>35</v>
      </c>
      <c r="H76" s="18">
        <v>0</v>
      </c>
      <c r="I76" s="18">
        <v>711000000</v>
      </c>
      <c r="J76" s="21" t="s">
        <v>36</v>
      </c>
      <c r="K76" s="18" t="s">
        <v>220</v>
      </c>
      <c r="L76" s="21" t="s">
        <v>38</v>
      </c>
      <c r="M76" s="19" t="s">
        <v>39</v>
      </c>
      <c r="N76" s="18" t="s">
        <v>220</v>
      </c>
      <c r="O76" s="21">
        <v>0</v>
      </c>
      <c r="P76" s="18">
        <v>796</v>
      </c>
      <c r="Q76" s="18" t="s">
        <v>62</v>
      </c>
      <c r="R76" s="18">
        <v>5</v>
      </c>
      <c r="S76" s="18">
        <v>1073</v>
      </c>
      <c r="T76" s="22">
        <f t="shared" si="0"/>
        <v>5365</v>
      </c>
      <c r="U76" s="22">
        <f t="shared" si="2"/>
        <v>6008.8</v>
      </c>
      <c r="V76" s="23" t="s">
        <v>58</v>
      </c>
      <c r="W76" s="24">
        <v>2012</v>
      </c>
      <c r="X76" s="17"/>
      <c r="Y76" s="105"/>
    </row>
    <row r="77" spans="1:25" ht="15" customHeight="1">
      <c r="A77" s="18" t="s">
        <v>257</v>
      </c>
      <c r="B77" s="19" t="s">
        <v>31</v>
      </c>
      <c r="C77" s="46" t="s">
        <v>254</v>
      </c>
      <c r="D77" s="21" t="s">
        <v>258</v>
      </c>
      <c r="E77" s="47" t="s">
        <v>259</v>
      </c>
      <c r="F77" s="20"/>
      <c r="G77" s="19" t="s">
        <v>35</v>
      </c>
      <c r="H77" s="18">
        <v>0</v>
      </c>
      <c r="I77" s="18">
        <v>711000000</v>
      </c>
      <c r="J77" s="21" t="s">
        <v>36</v>
      </c>
      <c r="K77" s="18" t="s">
        <v>220</v>
      </c>
      <c r="L77" s="21" t="s">
        <v>38</v>
      </c>
      <c r="M77" s="19" t="s">
        <v>39</v>
      </c>
      <c r="N77" s="18" t="s">
        <v>220</v>
      </c>
      <c r="O77" s="21">
        <v>0</v>
      </c>
      <c r="P77" s="18">
        <v>796</v>
      </c>
      <c r="Q77" s="18" t="s">
        <v>62</v>
      </c>
      <c r="R77" s="18">
        <v>2</v>
      </c>
      <c r="S77" s="18">
        <v>430</v>
      </c>
      <c r="T77" s="22">
        <f t="shared" si="0"/>
        <v>860</v>
      </c>
      <c r="U77" s="22">
        <f t="shared" si="2"/>
        <v>963.1999999999999</v>
      </c>
      <c r="V77" s="23" t="s">
        <v>58</v>
      </c>
      <c r="W77" s="24">
        <v>2012</v>
      </c>
      <c r="X77" s="17"/>
      <c r="Y77" s="105"/>
    </row>
    <row r="78" spans="1:25" ht="15" customHeight="1">
      <c r="A78" s="25" t="s">
        <v>260</v>
      </c>
      <c r="B78" s="19" t="s">
        <v>31</v>
      </c>
      <c r="C78" s="46" t="s">
        <v>254</v>
      </c>
      <c r="D78" s="21" t="s">
        <v>261</v>
      </c>
      <c r="E78" s="47" t="s">
        <v>259</v>
      </c>
      <c r="F78" s="20"/>
      <c r="G78" s="19" t="s">
        <v>35</v>
      </c>
      <c r="H78" s="18">
        <v>0</v>
      </c>
      <c r="I78" s="18">
        <v>711000000</v>
      </c>
      <c r="J78" s="21" t="s">
        <v>36</v>
      </c>
      <c r="K78" s="18" t="s">
        <v>220</v>
      </c>
      <c r="L78" s="21" t="s">
        <v>38</v>
      </c>
      <c r="M78" s="19" t="s">
        <v>39</v>
      </c>
      <c r="N78" s="18" t="s">
        <v>220</v>
      </c>
      <c r="O78" s="21">
        <v>0</v>
      </c>
      <c r="P78" s="18">
        <v>796</v>
      </c>
      <c r="Q78" s="18" t="s">
        <v>62</v>
      </c>
      <c r="R78" s="18">
        <v>100</v>
      </c>
      <c r="S78" s="18">
        <v>41</v>
      </c>
      <c r="T78" s="22">
        <f t="shared" si="0"/>
        <v>4100</v>
      </c>
      <c r="U78" s="22">
        <f t="shared" si="2"/>
        <v>4592</v>
      </c>
      <c r="V78" s="23" t="s">
        <v>58</v>
      </c>
      <c r="W78" s="24">
        <v>2012</v>
      </c>
      <c r="X78" s="17"/>
      <c r="Y78" s="105"/>
    </row>
    <row r="79" spans="1:25" ht="15" customHeight="1">
      <c r="A79" s="18" t="s">
        <v>262</v>
      </c>
      <c r="B79" s="19" t="s">
        <v>31</v>
      </c>
      <c r="C79" s="53" t="s">
        <v>263</v>
      </c>
      <c r="D79" s="21" t="s">
        <v>264</v>
      </c>
      <c r="E79" s="51" t="s">
        <v>265</v>
      </c>
      <c r="F79" s="20"/>
      <c r="G79" s="19" t="s">
        <v>35</v>
      </c>
      <c r="H79" s="18">
        <v>0</v>
      </c>
      <c r="I79" s="18">
        <v>711000000</v>
      </c>
      <c r="J79" s="21" t="s">
        <v>36</v>
      </c>
      <c r="K79" s="18" t="s">
        <v>220</v>
      </c>
      <c r="L79" s="21" t="s">
        <v>38</v>
      </c>
      <c r="M79" s="19" t="s">
        <v>39</v>
      </c>
      <c r="N79" s="18" t="s">
        <v>220</v>
      </c>
      <c r="O79" s="21">
        <v>0</v>
      </c>
      <c r="P79" s="18">
        <v>796</v>
      </c>
      <c r="Q79" s="18" t="s">
        <v>62</v>
      </c>
      <c r="R79" s="18">
        <v>40</v>
      </c>
      <c r="S79" s="18">
        <v>48</v>
      </c>
      <c r="T79" s="22">
        <f t="shared" si="0"/>
        <v>1920</v>
      </c>
      <c r="U79" s="22">
        <f t="shared" si="2"/>
        <v>2150.4</v>
      </c>
      <c r="V79" s="23" t="s">
        <v>58</v>
      </c>
      <c r="W79" s="24">
        <v>2012</v>
      </c>
      <c r="X79" s="17"/>
      <c r="Y79" s="105"/>
    </row>
    <row r="80" spans="1:25" s="134" customFormat="1" ht="15" customHeight="1">
      <c r="A80" s="126" t="s">
        <v>266</v>
      </c>
      <c r="B80" s="121" t="s">
        <v>31</v>
      </c>
      <c r="C80" s="168" t="s">
        <v>263</v>
      </c>
      <c r="D80" s="127" t="s">
        <v>267</v>
      </c>
      <c r="E80" s="178" t="s">
        <v>268</v>
      </c>
      <c r="F80" s="125"/>
      <c r="G80" s="121" t="s">
        <v>35</v>
      </c>
      <c r="H80" s="126">
        <v>0</v>
      </c>
      <c r="I80" s="126">
        <v>711000000</v>
      </c>
      <c r="J80" s="127" t="s">
        <v>36</v>
      </c>
      <c r="K80" s="126" t="s">
        <v>220</v>
      </c>
      <c r="L80" s="127" t="s">
        <v>38</v>
      </c>
      <c r="M80" s="121" t="s">
        <v>39</v>
      </c>
      <c r="N80" s="126" t="s">
        <v>220</v>
      </c>
      <c r="O80" s="127">
        <v>0</v>
      </c>
      <c r="P80" s="126">
        <v>796</v>
      </c>
      <c r="Q80" s="126" t="s">
        <v>62</v>
      </c>
      <c r="R80" s="126">
        <v>35</v>
      </c>
      <c r="S80" s="126">
        <v>35.72</v>
      </c>
      <c r="T80" s="129">
        <f t="shared" si="0"/>
        <v>1250.2</v>
      </c>
      <c r="U80" s="129">
        <f t="shared" si="2"/>
        <v>1400.2240000000002</v>
      </c>
      <c r="V80" s="130" t="s">
        <v>58</v>
      </c>
      <c r="W80" s="131">
        <v>2012</v>
      </c>
      <c r="X80" s="132"/>
      <c r="Y80" s="133"/>
    </row>
    <row r="81" spans="1:25" ht="15" customHeight="1">
      <c r="A81" s="25" t="s">
        <v>269</v>
      </c>
      <c r="B81" s="19" t="s">
        <v>31</v>
      </c>
      <c r="C81" s="53" t="s">
        <v>263</v>
      </c>
      <c r="D81" s="50" t="s">
        <v>270</v>
      </c>
      <c r="E81" s="51" t="s">
        <v>271</v>
      </c>
      <c r="F81" s="20"/>
      <c r="G81" s="19" t="s">
        <v>35</v>
      </c>
      <c r="H81" s="18">
        <v>0</v>
      </c>
      <c r="I81" s="18">
        <v>711000000</v>
      </c>
      <c r="J81" s="21" t="s">
        <v>36</v>
      </c>
      <c r="K81" s="18" t="s">
        <v>220</v>
      </c>
      <c r="L81" s="21" t="s">
        <v>38</v>
      </c>
      <c r="M81" s="19" t="s">
        <v>39</v>
      </c>
      <c r="N81" s="18" t="s">
        <v>220</v>
      </c>
      <c r="O81" s="21">
        <v>0</v>
      </c>
      <c r="P81" s="18">
        <v>796</v>
      </c>
      <c r="Q81" s="18" t="s">
        <v>62</v>
      </c>
      <c r="R81" s="18">
        <v>20</v>
      </c>
      <c r="S81" s="18">
        <v>688</v>
      </c>
      <c r="T81" s="22">
        <f aca="true" t="shared" si="3" ref="T81:T91">R81*S81</f>
        <v>13760</v>
      </c>
      <c r="U81" s="22">
        <v>15410</v>
      </c>
      <c r="V81" s="23" t="s">
        <v>58</v>
      </c>
      <c r="W81" s="24">
        <v>2012</v>
      </c>
      <c r="X81" s="17"/>
      <c r="Y81" s="105"/>
    </row>
    <row r="82" spans="1:25" ht="15" customHeight="1">
      <c r="A82" s="18" t="s">
        <v>272</v>
      </c>
      <c r="B82" s="19" t="s">
        <v>31</v>
      </c>
      <c r="C82" s="53" t="s">
        <v>263</v>
      </c>
      <c r="D82" s="50" t="s">
        <v>270</v>
      </c>
      <c r="E82" s="51" t="s">
        <v>273</v>
      </c>
      <c r="F82" s="20"/>
      <c r="G82" s="19" t="s">
        <v>35</v>
      </c>
      <c r="H82" s="18">
        <v>0</v>
      </c>
      <c r="I82" s="18">
        <v>711000000</v>
      </c>
      <c r="J82" s="21" t="s">
        <v>36</v>
      </c>
      <c r="K82" s="18" t="s">
        <v>220</v>
      </c>
      <c r="L82" s="21" t="s">
        <v>38</v>
      </c>
      <c r="M82" s="19" t="s">
        <v>39</v>
      </c>
      <c r="N82" s="18" t="s">
        <v>220</v>
      </c>
      <c r="O82" s="21">
        <v>0</v>
      </c>
      <c r="P82" s="18">
        <v>796</v>
      </c>
      <c r="Q82" s="18" t="s">
        <v>62</v>
      </c>
      <c r="R82" s="18">
        <v>20</v>
      </c>
      <c r="S82" s="18">
        <v>688</v>
      </c>
      <c r="T82" s="22">
        <f t="shared" si="3"/>
        <v>13760</v>
      </c>
      <c r="U82" s="22">
        <v>15410</v>
      </c>
      <c r="V82" s="23" t="s">
        <v>58</v>
      </c>
      <c r="W82" s="24">
        <v>2012</v>
      </c>
      <c r="X82" s="17"/>
      <c r="Y82" s="105"/>
    </row>
    <row r="83" spans="1:25" ht="15" customHeight="1">
      <c r="A83" s="25" t="s">
        <v>274</v>
      </c>
      <c r="B83" s="19" t="s">
        <v>31</v>
      </c>
      <c r="C83" s="46" t="s">
        <v>275</v>
      </c>
      <c r="D83" s="18" t="s">
        <v>276</v>
      </c>
      <c r="E83" s="47" t="s">
        <v>277</v>
      </c>
      <c r="F83" s="20"/>
      <c r="G83" s="19" t="s">
        <v>35</v>
      </c>
      <c r="H83" s="18">
        <v>0</v>
      </c>
      <c r="I83" s="18">
        <v>711000000</v>
      </c>
      <c r="J83" s="21" t="s">
        <v>36</v>
      </c>
      <c r="K83" s="18" t="s">
        <v>220</v>
      </c>
      <c r="L83" s="21" t="s">
        <v>38</v>
      </c>
      <c r="M83" s="19" t="s">
        <v>39</v>
      </c>
      <c r="N83" s="18" t="s">
        <v>220</v>
      </c>
      <c r="O83" s="21">
        <v>0</v>
      </c>
      <c r="P83" s="18">
        <v>796</v>
      </c>
      <c r="Q83" s="18" t="s">
        <v>62</v>
      </c>
      <c r="R83" s="18">
        <v>3</v>
      </c>
      <c r="S83" s="18">
        <v>8346</v>
      </c>
      <c r="T83" s="22">
        <f t="shared" si="3"/>
        <v>25038</v>
      </c>
      <c r="U83" s="22">
        <f t="shared" si="2"/>
        <v>28042.559999999998</v>
      </c>
      <c r="V83" s="23" t="s">
        <v>58</v>
      </c>
      <c r="W83" s="24">
        <v>2012</v>
      </c>
      <c r="X83" s="17"/>
      <c r="Y83" s="105"/>
    </row>
    <row r="84" spans="1:25" ht="15" customHeight="1">
      <c r="A84" s="18" t="s">
        <v>278</v>
      </c>
      <c r="B84" s="19" t="s">
        <v>31</v>
      </c>
      <c r="C84" s="46" t="s">
        <v>254</v>
      </c>
      <c r="D84" s="21" t="s">
        <v>279</v>
      </c>
      <c r="E84" s="58" t="s">
        <v>280</v>
      </c>
      <c r="F84" s="20"/>
      <c r="G84" s="19" t="s">
        <v>35</v>
      </c>
      <c r="H84" s="18">
        <v>0</v>
      </c>
      <c r="I84" s="18">
        <v>711000000</v>
      </c>
      <c r="J84" s="21" t="s">
        <v>36</v>
      </c>
      <c r="K84" s="18" t="s">
        <v>220</v>
      </c>
      <c r="L84" s="21" t="s">
        <v>38</v>
      </c>
      <c r="M84" s="19" t="s">
        <v>39</v>
      </c>
      <c r="N84" s="18" t="s">
        <v>220</v>
      </c>
      <c r="O84" s="21">
        <v>0</v>
      </c>
      <c r="P84" s="18">
        <v>796</v>
      </c>
      <c r="Q84" s="18" t="s">
        <v>62</v>
      </c>
      <c r="R84" s="18">
        <v>8</v>
      </c>
      <c r="S84" s="18">
        <v>4490</v>
      </c>
      <c r="T84" s="22">
        <f t="shared" si="3"/>
        <v>35920</v>
      </c>
      <c r="U84" s="22">
        <f t="shared" si="2"/>
        <v>40230.4</v>
      </c>
      <c r="V84" s="23" t="s">
        <v>58</v>
      </c>
      <c r="W84" s="24">
        <v>2012</v>
      </c>
      <c r="X84" s="17"/>
      <c r="Y84" s="105"/>
    </row>
    <row r="85" spans="1:25" ht="15" customHeight="1">
      <c r="A85" s="18" t="s">
        <v>281</v>
      </c>
      <c r="B85" s="19" t="s">
        <v>31</v>
      </c>
      <c r="C85" s="46" t="s">
        <v>254</v>
      </c>
      <c r="D85" s="21" t="s">
        <v>282</v>
      </c>
      <c r="E85" s="58" t="s">
        <v>283</v>
      </c>
      <c r="F85" s="20"/>
      <c r="G85" s="19" t="s">
        <v>35</v>
      </c>
      <c r="H85" s="18">
        <v>0</v>
      </c>
      <c r="I85" s="18">
        <v>711000000</v>
      </c>
      <c r="J85" s="21" t="s">
        <v>36</v>
      </c>
      <c r="K85" s="18" t="s">
        <v>220</v>
      </c>
      <c r="L85" s="21" t="s">
        <v>38</v>
      </c>
      <c r="M85" s="19" t="s">
        <v>39</v>
      </c>
      <c r="N85" s="18" t="s">
        <v>220</v>
      </c>
      <c r="O85" s="21">
        <v>0</v>
      </c>
      <c r="P85" s="18">
        <v>796</v>
      </c>
      <c r="Q85" s="18" t="s">
        <v>62</v>
      </c>
      <c r="R85" s="18">
        <v>8</v>
      </c>
      <c r="S85" s="18">
        <v>6496</v>
      </c>
      <c r="T85" s="22">
        <f t="shared" si="3"/>
        <v>51968</v>
      </c>
      <c r="U85" s="22">
        <f t="shared" si="2"/>
        <v>58204.159999999996</v>
      </c>
      <c r="V85" s="23" t="s">
        <v>58</v>
      </c>
      <c r="W85" s="24">
        <v>2012</v>
      </c>
      <c r="X85" s="17"/>
      <c r="Y85" s="105"/>
    </row>
    <row r="86" spans="1:25" ht="15" customHeight="1">
      <c r="A86" s="25" t="s">
        <v>284</v>
      </c>
      <c r="B86" s="19" t="s">
        <v>31</v>
      </c>
      <c r="C86" s="48" t="s">
        <v>285</v>
      </c>
      <c r="D86" s="18" t="s">
        <v>286</v>
      </c>
      <c r="E86" s="47" t="s">
        <v>287</v>
      </c>
      <c r="F86" s="20"/>
      <c r="G86" s="19" t="s">
        <v>35</v>
      </c>
      <c r="H86" s="18">
        <v>0</v>
      </c>
      <c r="I86" s="18">
        <v>711000000</v>
      </c>
      <c r="J86" s="21" t="s">
        <v>36</v>
      </c>
      <c r="K86" s="18" t="s">
        <v>220</v>
      </c>
      <c r="L86" s="21" t="s">
        <v>38</v>
      </c>
      <c r="M86" s="19" t="s">
        <v>39</v>
      </c>
      <c r="N86" s="18" t="s">
        <v>220</v>
      </c>
      <c r="O86" s="21">
        <v>0</v>
      </c>
      <c r="P86" s="18">
        <v>778</v>
      </c>
      <c r="Q86" s="18" t="s">
        <v>288</v>
      </c>
      <c r="R86" s="18">
        <v>100</v>
      </c>
      <c r="S86" s="18">
        <v>879</v>
      </c>
      <c r="T86" s="22">
        <f t="shared" si="3"/>
        <v>87900</v>
      </c>
      <c r="U86" s="22">
        <f t="shared" si="2"/>
        <v>98448</v>
      </c>
      <c r="V86" s="23" t="s">
        <v>58</v>
      </c>
      <c r="W86" s="24">
        <v>2012</v>
      </c>
      <c r="X86" s="17"/>
      <c r="Y86" s="105"/>
    </row>
    <row r="87" spans="1:25" s="134" customFormat="1" ht="15" customHeight="1">
      <c r="A87" s="126" t="s">
        <v>289</v>
      </c>
      <c r="B87" s="121" t="s">
        <v>31</v>
      </c>
      <c r="C87" s="206" t="s">
        <v>254</v>
      </c>
      <c r="D87" s="127" t="s">
        <v>290</v>
      </c>
      <c r="E87" s="172" t="s">
        <v>291</v>
      </c>
      <c r="F87" s="125"/>
      <c r="G87" s="121" t="s">
        <v>35</v>
      </c>
      <c r="H87" s="126">
        <v>0</v>
      </c>
      <c r="I87" s="126">
        <v>711000000</v>
      </c>
      <c r="J87" s="127" t="s">
        <v>36</v>
      </c>
      <c r="K87" s="126" t="s">
        <v>220</v>
      </c>
      <c r="L87" s="127" t="s">
        <v>38</v>
      </c>
      <c r="M87" s="121" t="s">
        <v>39</v>
      </c>
      <c r="N87" s="126" t="s">
        <v>220</v>
      </c>
      <c r="O87" s="127">
        <v>0</v>
      </c>
      <c r="P87" s="126">
        <v>796</v>
      </c>
      <c r="Q87" s="126" t="s">
        <v>62</v>
      </c>
      <c r="R87" s="126">
        <v>200</v>
      </c>
      <c r="S87" s="126">
        <v>98.22</v>
      </c>
      <c r="T87" s="129">
        <f t="shared" si="3"/>
        <v>19644</v>
      </c>
      <c r="U87" s="129">
        <f t="shared" si="2"/>
        <v>22001.28</v>
      </c>
      <c r="V87" s="130" t="s">
        <v>58</v>
      </c>
      <c r="W87" s="131">
        <v>2012</v>
      </c>
      <c r="X87" s="132"/>
      <c r="Y87" s="133"/>
    </row>
    <row r="88" spans="1:25" ht="15" customHeight="1">
      <c r="A88" s="18" t="s">
        <v>292</v>
      </c>
      <c r="B88" s="19" t="s">
        <v>31</v>
      </c>
      <c r="C88" s="59" t="s">
        <v>95</v>
      </c>
      <c r="D88" s="50" t="s">
        <v>293</v>
      </c>
      <c r="E88" s="51" t="s">
        <v>294</v>
      </c>
      <c r="F88" s="20"/>
      <c r="G88" s="19" t="s">
        <v>35</v>
      </c>
      <c r="H88" s="18">
        <v>0</v>
      </c>
      <c r="I88" s="18">
        <v>711000000</v>
      </c>
      <c r="J88" s="21" t="s">
        <v>36</v>
      </c>
      <c r="K88" s="18" t="s">
        <v>220</v>
      </c>
      <c r="L88" s="21" t="s">
        <v>38</v>
      </c>
      <c r="M88" s="19" t="s">
        <v>39</v>
      </c>
      <c r="N88" s="18" t="s">
        <v>220</v>
      </c>
      <c r="O88" s="21">
        <v>0</v>
      </c>
      <c r="P88" s="18">
        <v>796</v>
      </c>
      <c r="Q88" s="18" t="s">
        <v>62</v>
      </c>
      <c r="R88" s="18">
        <v>12</v>
      </c>
      <c r="S88" s="18">
        <v>120</v>
      </c>
      <c r="T88" s="22">
        <f t="shared" si="3"/>
        <v>1440</v>
      </c>
      <c r="U88" s="22">
        <f t="shared" si="2"/>
        <v>1612.8</v>
      </c>
      <c r="V88" s="23" t="s">
        <v>58</v>
      </c>
      <c r="W88" s="24">
        <v>2012</v>
      </c>
      <c r="X88" s="17"/>
      <c r="Y88" s="105"/>
    </row>
    <row r="89" spans="1:25" s="134" customFormat="1" ht="15" customHeight="1">
      <c r="A89" s="120" t="s">
        <v>295</v>
      </c>
      <c r="B89" s="121" t="s">
        <v>31</v>
      </c>
      <c r="C89" s="168" t="s">
        <v>296</v>
      </c>
      <c r="D89" s="126" t="s">
        <v>297</v>
      </c>
      <c r="E89" s="231" t="s">
        <v>298</v>
      </c>
      <c r="F89" s="125"/>
      <c r="G89" s="121" t="s">
        <v>35</v>
      </c>
      <c r="H89" s="126">
        <v>0</v>
      </c>
      <c r="I89" s="126">
        <v>711000000</v>
      </c>
      <c r="J89" s="127" t="s">
        <v>36</v>
      </c>
      <c r="K89" s="126" t="s">
        <v>299</v>
      </c>
      <c r="L89" s="127" t="s">
        <v>38</v>
      </c>
      <c r="M89" s="121" t="s">
        <v>39</v>
      </c>
      <c r="N89" s="126" t="s">
        <v>300</v>
      </c>
      <c r="O89" s="127">
        <v>0</v>
      </c>
      <c r="P89" s="126">
        <v>796</v>
      </c>
      <c r="Q89" s="126" t="s">
        <v>62</v>
      </c>
      <c r="R89" s="126">
        <v>160</v>
      </c>
      <c r="S89" s="126">
        <v>44.65</v>
      </c>
      <c r="T89" s="129">
        <f t="shared" si="3"/>
        <v>7144</v>
      </c>
      <c r="U89" s="129">
        <v>8000</v>
      </c>
      <c r="V89" s="130" t="s">
        <v>58</v>
      </c>
      <c r="W89" s="131">
        <v>2012</v>
      </c>
      <c r="X89" s="132"/>
      <c r="Y89" s="133"/>
    </row>
    <row r="90" spans="1:25" s="134" customFormat="1" ht="15" customHeight="1">
      <c r="A90" s="126" t="s">
        <v>301</v>
      </c>
      <c r="B90" s="121" t="s">
        <v>31</v>
      </c>
      <c r="C90" s="192" t="s">
        <v>302</v>
      </c>
      <c r="D90" s="127" t="s">
        <v>303</v>
      </c>
      <c r="E90" s="193" t="s">
        <v>304</v>
      </c>
      <c r="F90" s="125"/>
      <c r="G90" s="121" t="s">
        <v>35</v>
      </c>
      <c r="H90" s="126">
        <v>0</v>
      </c>
      <c r="I90" s="126">
        <v>711000000</v>
      </c>
      <c r="J90" s="127" t="s">
        <v>36</v>
      </c>
      <c r="K90" s="126" t="s">
        <v>37</v>
      </c>
      <c r="L90" s="127" t="s">
        <v>38</v>
      </c>
      <c r="M90" s="121" t="s">
        <v>39</v>
      </c>
      <c r="N90" s="126" t="s">
        <v>51</v>
      </c>
      <c r="O90" s="127">
        <v>0</v>
      </c>
      <c r="P90" s="126">
        <v>112</v>
      </c>
      <c r="Q90" s="126" t="s">
        <v>41</v>
      </c>
      <c r="R90" s="126">
        <v>345</v>
      </c>
      <c r="S90" s="126">
        <v>160.46</v>
      </c>
      <c r="T90" s="129">
        <f t="shared" si="3"/>
        <v>55358.700000000004</v>
      </c>
      <c r="U90" s="129">
        <f t="shared" si="2"/>
        <v>62001.744</v>
      </c>
      <c r="V90" s="130" t="s">
        <v>58</v>
      </c>
      <c r="W90" s="131">
        <v>2012</v>
      </c>
      <c r="X90" s="132" t="s">
        <v>171</v>
      </c>
      <c r="Y90" s="133"/>
    </row>
    <row r="91" spans="1:25" s="134" customFormat="1" ht="15" customHeight="1">
      <c r="A91" s="120" t="s">
        <v>305</v>
      </c>
      <c r="B91" s="172" t="s">
        <v>31</v>
      </c>
      <c r="C91" s="168" t="s">
        <v>306</v>
      </c>
      <c r="D91" s="121" t="s">
        <v>307</v>
      </c>
      <c r="E91" s="124" t="s">
        <v>308</v>
      </c>
      <c r="F91" s="125"/>
      <c r="G91" s="121" t="s">
        <v>35</v>
      </c>
      <c r="H91" s="126">
        <v>100</v>
      </c>
      <c r="I91" s="126">
        <v>711000000</v>
      </c>
      <c r="J91" s="127" t="s">
        <v>36</v>
      </c>
      <c r="K91" s="126" t="s">
        <v>37</v>
      </c>
      <c r="L91" s="127" t="s">
        <v>38</v>
      </c>
      <c r="M91" s="121" t="s">
        <v>39</v>
      </c>
      <c r="N91" s="126" t="s">
        <v>51</v>
      </c>
      <c r="O91" s="127">
        <v>0</v>
      </c>
      <c r="P91" s="126">
        <v>214</v>
      </c>
      <c r="Q91" s="126" t="s">
        <v>309</v>
      </c>
      <c r="R91" s="195">
        <v>28760</v>
      </c>
      <c r="S91" s="196">
        <v>11.61</v>
      </c>
      <c r="T91" s="129">
        <f t="shared" si="3"/>
        <v>333903.6</v>
      </c>
      <c r="U91" s="129">
        <v>373860</v>
      </c>
      <c r="V91" s="130" t="s">
        <v>42</v>
      </c>
      <c r="W91" s="131">
        <v>2012</v>
      </c>
      <c r="X91" s="132" t="s">
        <v>171</v>
      </c>
      <c r="Y91" s="133"/>
    </row>
    <row r="92" spans="1:25" s="134" customFormat="1" ht="49.5" customHeight="1">
      <c r="A92" s="171" t="s">
        <v>310</v>
      </c>
      <c r="B92" s="172" t="s">
        <v>31</v>
      </c>
      <c r="C92" s="127" t="s">
        <v>517</v>
      </c>
      <c r="D92" s="125" t="s">
        <v>311</v>
      </c>
      <c r="E92" s="127" t="s">
        <v>312</v>
      </c>
      <c r="F92" s="125"/>
      <c r="G92" s="121" t="s">
        <v>35</v>
      </c>
      <c r="H92" s="126">
        <v>0</v>
      </c>
      <c r="I92" s="126">
        <v>711000000</v>
      </c>
      <c r="J92" s="127" t="s">
        <v>36</v>
      </c>
      <c r="K92" s="125" t="s">
        <v>313</v>
      </c>
      <c r="L92" s="127" t="s">
        <v>36</v>
      </c>
      <c r="M92" s="121" t="s">
        <v>39</v>
      </c>
      <c r="N92" s="174" t="s">
        <v>314</v>
      </c>
      <c r="O92" s="127">
        <v>0</v>
      </c>
      <c r="P92" s="126">
        <v>796</v>
      </c>
      <c r="Q92" s="126" t="s">
        <v>62</v>
      </c>
      <c r="R92" s="175">
        <v>1</v>
      </c>
      <c r="S92" s="175">
        <v>3708</v>
      </c>
      <c r="T92" s="129">
        <f>R92*S92</f>
        <v>3708</v>
      </c>
      <c r="U92" s="129">
        <f t="shared" si="2"/>
        <v>4152.96</v>
      </c>
      <c r="V92" s="175" t="s">
        <v>58</v>
      </c>
      <c r="W92" s="175">
        <v>2012</v>
      </c>
      <c r="X92" s="132"/>
      <c r="Y92" s="133"/>
    </row>
    <row r="93" spans="1:25" s="134" customFormat="1" ht="15" customHeight="1">
      <c r="A93" s="171" t="s">
        <v>315</v>
      </c>
      <c r="B93" s="172" t="s">
        <v>31</v>
      </c>
      <c r="C93" s="127" t="s">
        <v>316</v>
      </c>
      <c r="D93" s="127" t="s">
        <v>317</v>
      </c>
      <c r="E93" s="127" t="s">
        <v>318</v>
      </c>
      <c r="F93" s="125"/>
      <c r="G93" s="121" t="s">
        <v>35</v>
      </c>
      <c r="H93" s="126">
        <v>0</v>
      </c>
      <c r="I93" s="126">
        <v>711000000</v>
      </c>
      <c r="J93" s="127" t="s">
        <v>36</v>
      </c>
      <c r="K93" s="125" t="s">
        <v>313</v>
      </c>
      <c r="L93" s="127" t="s">
        <v>36</v>
      </c>
      <c r="M93" s="121" t="s">
        <v>39</v>
      </c>
      <c r="N93" s="174" t="s">
        <v>314</v>
      </c>
      <c r="O93" s="127">
        <v>0</v>
      </c>
      <c r="P93" s="126">
        <v>796</v>
      </c>
      <c r="Q93" s="126" t="s">
        <v>62</v>
      </c>
      <c r="R93" s="175">
        <v>1</v>
      </c>
      <c r="S93" s="175">
        <v>11049</v>
      </c>
      <c r="T93" s="129">
        <f aca="true" t="shared" si="4" ref="T93:T116">R93*S93</f>
        <v>11049</v>
      </c>
      <c r="U93" s="129">
        <f t="shared" si="2"/>
        <v>12374.88</v>
      </c>
      <c r="V93" s="175" t="s">
        <v>58</v>
      </c>
      <c r="W93" s="175">
        <v>2012</v>
      </c>
      <c r="X93" s="132"/>
      <c r="Y93" s="133"/>
    </row>
    <row r="94" spans="1:25" ht="33" customHeight="1">
      <c r="A94" s="60" t="s">
        <v>319</v>
      </c>
      <c r="B94" s="47" t="s">
        <v>31</v>
      </c>
      <c r="C94" s="52" t="s">
        <v>320</v>
      </c>
      <c r="D94" s="21" t="s">
        <v>321</v>
      </c>
      <c r="E94" s="63" t="s">
        <v>322</v>
      </c>
      <c r="F94" s="20"/>
      <c r="G94" s="19" t="s">
        <v>35</v>
      </c>
      <c r="H94" s="18">
        <v>0</v>
      </c>
      <c r="I94" s="18">
        <v>711000000</v>
      </c>
      <c r="J94" s="21" t="s">
        <v>36</v>
      </c>
      <c r="K94" s="20" t="s">
        <v>313</v>
      </c>
      <c r="L94" s="21" t="s">
        <v>38</v>
      </c>
      <c r="M94" s="19" t="s">
        <v>39</v>
      </c>
      <c r="N94" s="61" t="s">
        <v>314</v>
      </c>
      <c r="O94" s="21">
        <v>0</v>
      </c>
      <c r="P94" s="18">
        <v>796</v>
      </c>
      <c r="Q94" s="18" t="s">
        <v>62</v>
      </c>
      <c r="R94" s="62">
        <v>5</v>
      </c>
      <c r="S94" s="62">
        <v>3482</v>
      </c>
      <c r="T94" s="22">
        <f t="shared" si="4"/>
        <v>17410</v>
      </c>
      <c r="U94" s="22">
        <f t="shared" si="2"/>
        <v>19499.2</v>
      </c>
      <c r="V94" s="62" t="s">
        <v>58</v>
      </c>
      <c r="W94" s="62">
        <v>2012</v>
      </c>
      <c r="X94" s="17"/>
      <c r="Y94" s="105"/>
    </row>
    <row r="95" spans="1:25" s="134" customFormat="1" ht="15" customHeight="1">
      <c r="A95" s="171" t="s">
        <v>323</v>
      </c>
      <c r="B95" s="172" t="s">
        <v>31</v>
      </c>
      <c r="C95" s="230" t="s">
        <v>533</v>
      </c>
      <c r="D95" s="173" t="s">
        <v>324</v>
      </c>
      <c r="E95" s="173" t="s">
        <v>325</v>
      </c>
      <c r="F95" s="125"/>
      <c r="G95" s="121" t="s">
        <v>35</v>
      </c>
      <c r="H95" s="126">
        <v>0</v>
      </c>
      <c r="I95" s="126">
        <v>711000000</v>
      </c>
      <c r="J95" s="127" t="s">
        <v>36</v>
      </c>
      <c r="K95" s="125" t="s">
        <v>313</v>
      </c>
      <c r="L95" s="127" t="s">
        <v>38</v>
      </c>
      <c r="M95" s="121" t="s">
        <v>39</v>
      </c>
      <c r="N95" s="174" t="s">
        <v>314</v>
      </c>
      <c r="O95" s="127">
        <v>0</v>
      </c>
      <c r="P95" s="126">
        <v>796</v>
      </c>
      <c r="Q95" s="126" t="s">
        <v>62</v>
      </c>
      <c r="R95" s="175">
        <v>40</v>
      </c>
      <c r="S95" s="175">
        <v>435.27</v>
      </c>
      <c r="T95" s="129">
        <f t="shared" si="4"/>
        <v>17410.8</v>
      </c>
      <c r="U95" s="129">
        <f t="shared" si="2"/>
        <v>19500.096</v>
      </c>
      <c r="V95" s="175" t="s">
        <v>58</v>
      </c>
      <c r="W95" s="175">
        <v>2012</v>
      </c>
      <c r="X95" s="132" t="s">
        <v>171</v>
      </c>
      <c r="Y95" s="133"/>
    </row>
    <row r="96" spans="1:25" s="118" customFormat="1" ht="15" customHeight="1">
      <c r="A96" s="106" t="s">
        <v>326</v>
      </c>
      <c r="B96" s="107" t="s">
        <v>31</v>
      </c>
      <c r="C96" s="108" t="s">
        <v>519</v>
      </c>
      <c r="D96" s="109" t="s">
        <v>327</v>
      </c>
      <c r="E96" s="108" t="s">
        <v>328</v>
      </c>
      <c r="F96" s="110"/>
      <c r="G96" s="111" t="s">
        <v>35</v>
      </c>
      <c r="H96" s="112">
        <v>0</v>
      </c>
      <c r="I96" s="112">
        <v>711000000</v>
      </c>
      <c r="J96" s="108" t="s">
        <v>36</v>
      </c>
      <c r="K96" s="110" t="s">
        <v>313</v>
      </c>
      <c r="L96" s="108" t="s">
        <v>38</v>
      </c>
      <c r="M96" s="111" t="s">
        <v>39</v>
      </c>
      <c r="N96" s="165" t="s">
        <v>314</v>
      </c>
      <c r="O96" s="108">
        <v>0</v>
      </c>
      <c r="P96" s="112">
        <v>796</v>
      </c>
      <c r="Q96" s="112" t="s">
        <v>62</v>
      </c>
      <c r="R96" s="114">
        <v>4</v>
      </c>
      <c r="S96" s="114">
        <v>892.86</v>
      </c>
      <c r="T96" s="138">
        <f t="shared" si="4"/>
        <v>3571.44</v>
      </c>
      <c r="U96" s="138">
        <f t="shared" si="2"/>
        <v>4000.0127999999995</v>
      </c>
      <c r="V96" s="114" t="s">
        <v>58</v>
      </c>
      <c r="W96" s="114">
        <v>2012</v>
      </c>
      <c r="X96" s="116"/>
      <c r="Y96" s="117"/>
    </row>
    <row r="97" spans="1:25" s="118" customFormat="1" ht="15" customHeight="1">
      <c r="A97" s="106" t="s">
        <v>329</v>
      </c>
      <c r="B97" s="107" t="s">
        <v>31</v>
      </c>
      <c r="C97" s="108" t="s">
        <v>330</v>
      </c>
      <c r="D97" s="109" t="s">
        <v>331</v>
      </c>
      <c r="E97" s="107" t="s">
        <v>277</v>
      </c>
      <c r="F97" s="110"/>
      <c r="G97" s="111" t="s">
        <v>35</v>
      </c>
      <c r="H97" s="112">
        <v>0</v>
      </c>
      <c r="I97" s="112">
        <v>711000000</v>
      </c>
      <c r="J97" s="108" t="s">
        <v>36</v>
      </c>
      <c r="K97" s="110" t="s">
        <v>313</v>
      </c>
      <c r="L97" s="108" t="s">
        <v>38</v>
      </c>
      <c r="M97" s="111" t="s">
        <v>39</v>
      </c>
      <c r="N97" s="165" t="s">
        <v>314</v>
      </c>
      <c r="O97" s="108">
        <v>0</v>
      </c>
      <c r="P97" s="112">
        <v>796</v>
      </c>
      <c r="Q97" s="112" t="s">
        <v>62</v>
      </c>
      <c r="R97" s="114">
        <v>2</v>
      </c>
      <c r="S97" s="114">
        <v>8866.07</v>
      </c>
      <c r="T97" s="138">
        <f t="shared" si="4"/>
        <v>17732.14</v>
      </c>
      <c r="U97" s="138">
        <f t="shared" si="2"/>
        <v>19859.996799999997</v>
      </c>
      <c r="V97" s="114" t="s">
        <v>58</v>
      </c>
      <c r="W97" s="114">
        <v>2012</v>
      </c>
      <c r="X97" s="116"/>
      <c r="Y97" s="117"/>
    </row>
    <row r="98" spans="1:25" s="118" customFormat="1" ht="15" customHeight="1">
      <c r="A98" s="106" t="s">
        <v>332</v>
      </c>
      <c r="B98" s="107" t="s">
        <v>31</v>
      </c>
      <c r="C98" s="167" t="s">
        <v>254</v>
      </c>
      <c r="D98" s="109" t="s">
        <v>333</v>
      </c>
      <c r="E98" s="109" t="s">
        <v>334</v>
      </c>
      <c r="F98" s="110"/>
      <c r="G98" s="111" t="s">
        <v>35</v>
      </c>
      <c r="H98" s="112">
        <v>0</v>
      </c>
      <c r="I98" s="112">
        <v>711000000</v>
      </c>
      <c r="J98" s="108" t="s">
        <v>36</v>
      </c>
      <c r="K98" s="110" t="s">
        <v>313</v>
      </c>
      <c r="L98" s="108" t="s">
        <v>38</v>
      </c>
      <c r="M98" s="111" t="s">
        <v>39</v>
      </c>
      <c r="N98" s="165" t="s">
        <v>314</v>
      </c>
      <c r="O98" s="108">
        <v>0</v>
      </c>
      <c r="P98" s="112">
        <v>796</v>
      </c>
      <c r="Q98" s="112" t="s">
        <v>62</v>
      </c>
      <c r="R98" s="114">
        <v>30</v>
      </c>
      <c r="S98" s="114">
        <v>151.79</v>
      </c>
      <c r="T98" s="138">
        <f t="shared" si="4"/>
        <v>4553.7</v>
      </c>
      <c r="U98" s="138">
        <f t="shared" si="2"/>
        <v>5100.144</v>
      </c>
      <c r="V98" s="114" t="s">
        <v>58</v>
      </c>
      <c r="W98" s="114">
        <v>2012</v>
      </c>
      <c r="X98" s="116"/>
      <c r="Y98" s="117"/>
    </row>
    <row r="99" spans="1:25" s="118" customFormat="1" ht="15" customHeight="1">
      <c r="A99" s="106" t="s">
        <v>335</v>
      </c>
      <c r="B99" s="107" t="s">
        <v>31</v>
      </c>
      <c r="C99" s="108" t="s">
        <v>336</v>
      </c>
      <c r="D99" s="108" t="s">
        <v>337</v>
      </c>
      <c r="E99" s="108" t="s">
        <v>338</v>
      </c>
      <c r="F99" s="110"/>
      <c r="G99" s="111" t="s">
        <v>35</v>
      </c>
      <c r="H99" s="112">
        <v>0</v>
      </c>
      <c r="I99" s="112">
        <v>711000000</v>
      </c>
      <c r="J99" s="108" t="s">
        <v>36</v>
      </c>
      <c r="K99" s="110" t="s">
        <v>313</v>
      </c>
      <c r="L99" s="108" t="s">
        <v>38</v>
      </c>
      <c r="M99" s="111" t="s">
        <v>39</v>
      </c>
      <c r="N99" s="165" t="s">
        <v>314</v>
      </c>
      <c r="O99" s="108">
        <v>0</v>
      </c>
      <c r="P99" s="112">
        <v>796</v>
      </c>
      <c r="Q99" s="112" t="s">
        <v>62</v>
      </c>
      <c r="R99" s="114">
        <v>2</v>
      </c>
      <c r="S99" s="114">
        <v>9642.86</v>
      </c>
      <c r="T99" s="138">
        <f t="shared" si="4"/>
        <v>19285.72</v>
      </c>
      <c r="U99" s="138">
        <f t="shared" si="2"/>
        <v>21600.006400000002</v>
      </c>
      <c r="V99" s="114" t="s">
        <v>58</v>
      </c>
      <c r="W99" s="114">
        <v>2012</v>
      </c>
      <c r="X99" s="116"/>
      <c r="Y99" s="117"/>
    </row>
    <row r="100" spans="1:25" s="118" customFormat="1" ht="15" customHeight="1">
      <c r="A100" s="106" t="s">
        <v>339</v>
      </c>
      <c r="B100" s="107" t="s">
        <v>31</v>
      </c>
      <c r="C100" s="108" t="s">
        <v>330</v>
      </c>
      <c r="D100" s="109" t="s">
        <v>340</v>
      </c>
      <c r="E100" s="109" t="s">
        <v>341</v>
      </c>
      <c r="F100" s="110"/>
      <c r="G100" s="111" t="s">
        <v>35</v>
      </c>
      <c r="H100" s="112">
        <v>0</v>
      </c>
      <c r="I100" s="112">
        <v>711000000</v>
      </c>
      <c r="J100" s="108" t="s">
        <v>36</v>
      </c>
      <c r="K100" s="110" t="s">
        <v>313</v>
      </c>
      <c r="L100" s="108" t="s">
        <v>38</v>
      </c>
      <c r="M100" s="111" t="s">
        <v>39</v>
      </c>
      <c r="N100" s="165" t="s">
        <v>314</v>
      </c>
      <c r="O100" s="108">
        <v>0</v>
      </c>
      <c r="P100" s="112">
        <v>796</v>
      </c>
      <c r="Q100" s="112" t="s">
        <v>62</v>
      </c>
      <c r="R100" s="114">
        <v>1</v>
      </c>
      <c r="S100" s="114">
        <v>5267.86</v>
      </c>
      <c r="T100" s="138">
        <f t="shared" si="4"/>
        <v>5267.86</v>
      </c>
      <c r="U100" s="138">
        <f t="shared" si="2"/>
        <v>5900.003199999999</v>
      </c>
      <c r="V100" s="114" t="s">
        <v>58</v>
      </c>
      <c r="W100" s="114">
        <v>2012</v>
      </c>
      <c r="X100" s="116"/>
      <c r="Y100" s="117"/>
    </row>
    <row r="101" spans="1:25" s="118" customFormat="1" ht="15" customHeight="1">
      <c r="A101" s="106" t="s">
        <v>342</v>
      </c>
      <c r="B101" s="107" t="s">
        <v>31</v>
      </c>
      <c r="C101" s="108" t="s">
        <v>519</v>
      </c>
      <c r="D101" s="109" t="s">
        <v>343</v>
      </c>
      <c r="E101" s="109" t="s">
        <v>344</v>
      </c>
      <c r="F101" s="110"/>
      <c r="G101" s="111" t="s">
        <v>35</v>
      </c>
      <c r="H101" s="112">
        <v>0</v>
      </c>
      <c r="I101" s="112">
        <v>711000000</v>
      </c>
      <c r="J101" s="108" t="s">
        <v>36</v>
      </c>
      <c r="K101" s="110" t="s">
        <v>313</v>
      </c>
      <c r="L101" s="108" t="s">
        <v>38</v>
      </c>
      <c r="M101" s="111" t="s">
        <v>39</v>
      </c>
      <c r="N101" s="165" t="s">
        <v>314</v>
      </c>
      <c r="O101" s="108">
        <v>0</v>
      </c>
      <c r="P101" s="112">
        <v>796</v>
      </c>
      <c r="Q101" s="112" t="s">
        <v>62</v>
      </c>
      <c r="R101" s="114">
        <v>2</v>
      </c>
      <c r="S101" s="114">
        <v>314.29</v>
      </c>
      <c r="T101" s="138">
        <f t="shared" si="4"/>
        <v>628.58</v>
      </c>
      <c r="U101" s="138">
        <f t="shared" si="2"/>
        <v>704.0096</v>
      </c>
      <c r="V101" s="114" t="s">
        <v>58</v>
      </c>
      <c r="W101" s="114">
        <v>2012</v>
      </c>
      <c r="X101" s="116"/>
      <c r="Y101" s="117"/>
    </row>
    <row r="102" spans="1:25" s="134" customFormat="1" ht="15" customHeight="1">
      <c r="A102" s="171" t="s">
        <v>345</v>
      </c>
      <c r="B102" s="172" t="s">
        <v>31</v>
      </c>
      <c r="C102" s="127" t="s">
        <v>519</v>
      </c>
      <c r="D102" s="173" t="s">
        <v>343</v>
      </c>
      <c r="E102" s="173" t="s">
        <v>346</v>
      </c>
      <c r="F102" s="125"/>
      <c r="G102" s="121" t="s">
        <v>35</v>
      </c>
      <c r="H102" s="126">
        <v>0</v>
      </c>
      <c r="I102" s="126">
        <v>711000000</v>
      </c>
      <c r="J102" s="127" t="s">
        <v>36</v>
      </c>
      <c r="K102" s="125" t="s">
        <v>313</v>
      </c>
      <c r="L102" s="127" t="s">
        <v>38</v>
      </c>
      <c r="M102" s="121" t="s">
        <v>39</v>
      </c>
      <c r="N102" s="174" t="s">
        <v>314</v>
      </c>
      <c r="O102" s="127">
        <v>0</v>
      </c>
      <c r="P102" s="126">
        <v>796</v>
      </c>
      <c r="Q102" s="126" t="s">
        <v>62</v>
      </c>
      <c r="R102" s="175">
        <v>2</v>
      </c>
      <c r="S102" s="175">
        <v>407.15</v>
      </c>
      <c r="T102" s="129">
        <f t="shared" si="4"/>
        <v>814.3</v>
      </c>
      <c r="U102" s="129">
        <f t="shared" si="2"/>
        <v>912.0159999999998</v>
      </c>
      <c r="V102" s="175" t="s">
        <v>58</v>
      </c>
      <c r="W102" s="175">
        <v>2012</v>
      </c>
      <c r="X102" s="132"/>
      <c r="Y102" s="133"/>
    </row>
    <row r="103" spans="1:25" s="134" customFormat="1" ht="15" customHeight="1">
      <c r="A103" s="171" t="s">
        <v>347</v>
      </c>
      <c r="B103" s="172" t="s">
        <v>31</v>
      </c>
      <c r="C103" s="127" t="s">
        <v>519</v>
      </c>
      <c r="D103" s="173" t="s">
        <v>348</v>
      </c>
      <c r="E103" s="173" t="s">
        <v>349</v>
      </c>
      <c r="F103" s="125"/>
      <c r="G103" s="121" t="s">
        <v>35</v>
      </c>
      <c r="H103" s="126">
        <v>0</v>
      </c>
      <c r="I103" s="126">
        <v>711000000</v>
      </c>
      <c r="J103" s="127" t="s">
        <v>36</v>
      </c>
      <c r="K103" s="125" t="s">
        <v>313</v>
      </c>
      <c r="L103" s="127" t="s">
        <v>38</v>
      </c>
      <c r="M103" s="121" t="s">
        <v>39</v>
      </c>
      <c r="N103" s="174" t="s">
        <v>314</v>
      </c>
      <c r="O103" s="127">
        <v>0</v>
      </c>
      <c r="P103" s="126">
        <v>796</v>
      </c>
      <c r="Q103" s="126" t="s">
        <v>62</v>
      </c>
      <c r="R103" s="175">
        <v>2</v>
      </c>
      <c r="S103" s="175">
        <v>757.15</v>
      </c>
      <c r="T103" s="129">
        <f t="shared" si="4"/>
        <v>1514.3</v>
      </c>
      <c r="U103" s="129">
        <f t="shared" si="2"/>
        <v>1696.0159999999998</v>
      </c>
      <c r="V103" s="175" t="s">
        <v>58</v>
      </c>
      <c r="W103" s="175">
        <v>2012</v>
      </c>
      <c r="X103" s="132"/>
      <c r="Y103" s="133"/>
    </row>
    <row r="104" spans="1:25" s="134" customFormat="1" ht="15" customHeight="1">
      <c r="A104" s="171" t="s">
        <v>350</v>
      </c>
      <c r="B104" s="172" t="s">
        <v>31</v>
      </c>
      <c r="C104" s="127" t="s">
        <v>519</v>
      </c>
      <c r="D104" s="173" t="s">
        <v>351</v>
      </c>
      <c r="E104" s="173" t="s">
        <v>352</v>
      </c>
      <c r="F104" s="125"/>
      <c r="G104" s="121" t="s">
        <v>35</v>
      </c>
      <c r="H104" s="126">
        <v>0</v>
      </c>
      <c r="I104" s="126">
        <v>711000000</v>
      </c>
      <c r="J104" s="127" t="s">
        <v>36</v>
      </c>
      <c r="K104" s="125" t="s">
        <v>313</v>
      </c>
      <c r="L104" s="127" t="s">
        <v>38</v>
      </c>
      <c r="M104" s="121" t="s">
        <v>39</v>
      </c>
      <c r="N104" s="174" t="s">
        <v>314</v>
      </c>
      <c r="O104" s="127">
        <v>0</v>
      </c>
      <c r="P104" s="126">
        <v>796</v>
      </c>
      <c r="Q104" s="126" t="s">
        <v>62</v>
      </c>
      <c r="R104" s="175">
        <v>9</v>
      </c>
      <c r="S104" s="175">
        <v>2728.57</v>
      </c>
      <c r="T104" s="129">
        <f t="shared" si="4"/>
        <v>24557.13</v>
      </c>
      <c r="U104" s="129">
        <f t="shared" si="2"/>
        <v>27503.9856</v>
      </c>
      <c r="V104" s="175" t="s">
        <v>58</v>
      </c>
      <c r="W104" s="175">
        <v>2012</v>
      </c>
      <c r="X104" s="132"/>
      <c r="Y104" s="133"/>
    </row>
    <row r="105" spans="1:25" s="134" customFormat="1" ht="15" customHeight="1">
      <c r="A105" s="171" t="s">
        <v>353</v>
      </c>
      <c r="B105" s="172" t="s">
        <v>31</v>
      </c>
      <c r="C105" s="127" t="s">
        <v>519</v>
      </c>
      <c r="D105" s="173" t="s">
        <v>354</v>
      </c>
      <c r="E105" s="173" t="s">
        <v>355</v>
      </c>
      <c r="F105" s="125"/>
      <c r="G105" s="121" t="s">
        <v>35</v>
      </c>
      <c r="H105" s="126">
        <v>0</v>
      </c>
      <c r="I105" s="126">
        <v>711000000</v>
      </c>
      <c r="J105" s="127" t="s">
        <v>36</v>
      </c>
      <c r="K105" s="125" t="s">
        <v>313</v>
      </c>
      <c r="L105" s="127" t="s">
        <v>38</v>
      </c>
      <c r="M105" s="121" t="s">
        <v>39</v>
      </c>
      <c r="N105" s="174" t="s">
        <v>314</v>
      </c>
      <c r="O105" s="127">
        <v>0</v>
      </c>
      <c r="P105" s="126">
        <v>796</v>
      </c>
      <c r="Q105" s="126" t="s">
        <v>62</v>
      </c>
      <c r="R105" s="175">
        <v>1</v>
      </c>
      <c r="S105" s="175">
        <v>33000</v>
      </c>
      <c r="T105" s="129">
        <f t="shared" si="4"/>
        <v>33000</v>
      </c>
      <c r="U105" s="129">
        <f t="shared" si="2"/>
        <v>36960</v>
      </c>
      <c r="V105" s="175" t="s">
        <v>58</v>
      </c>
      <c r="W105" s="175">
        <v>2012</v>
      </c>
      <c r="X105" s="132"/>
      <c r="Y105" s="133"/>
    </row>
    <row r="106" spans="1:25" s="134" customFormat="1" ht="15" customHeight="1">
      <c r="A106" s="171" t="s">
        <v>356</v>
      </c>
      <c r="B106" s="172" t="s">
        <v>31</v>
      </c>
      <c r="C106" s="127" t="s">
        <v>519</v>
      </c>
      <c r="D106" s="173" t="s">
        <v>357</v>
      </c>
      <c r="E106" s="173" t="s">
        <v>358</v>
      </c>
      <c r="F106" s="125"/>
      <c r="G106" s="121" t="s">
        <v>35</v>
      </c>
      <c r="H106" s="126">
        <v>0</v>
      </c>
      <c r="I106" s="126">
        <v>711000000</v>
      </c>
      <c r="J106" s="127" t="s">
        <v>36</v>
      </c>
      <c r="K106" s="125" t="s">
        <v>313</v>
      </c>
      <c r="L106" s="127" t="s">
        <v>38</v>
      </c>
      <c r="M106" s="121" t="s">
        <v>39</v>
      </c>
      <c r="N106" s="174" t="s">
        <v>314</v>
      </c>
      <c r="O106" s="127">
        <v>0</v>
      </c>
      <c r="P106" s="128">
        <v>839</v>
      </c>
      <c r="Q106" s="126" t="s">
        <v>167</v>
      </c>
      <c r="R106" s="175">
        <v>3</v>
      </c>
      <c r="S106" s="175">
        <v>2932.14</v>
      </c>
      <c r="T106" s="176">
        <f t="shared" si="4"/>
        <v>8796.42</v>
      </c>
      <c r="U106" s="176">
        <f t="shared" si="2"/>
        <v>9851.9904</v>
      </c>
      <c r="V106" s="175" t="s">
        <v>58</v>
      </c>
      <c r="W106" s="175">
        <v>2012</v>
      </c>
      <c r="X106" s="132"/>
      <c r="Y106" s="133"/>
    </row>
    <row r="107" spans="1:25" s="134" customFormat="1" ht="15" customHeight="1">
      <c r="A107" s="171" t="s">
        <v>359</v>
      </c>
      <c r="B107" s="172" t="s">
        <v>31</v>
      </c>
      <c r="C107" s="127" t="s">
        <v>519</v>
      </c>
      <c r="D107" s="173" t="s">
        <v>357</v>
      </c>
      <c r="E107" s="173" t="s">
        <v>360</v>
      </c>
      <c r="F107" s="125"/>
      <c r="G107" s="121" t="s">
        <v>35</v>
      </c>
      <c r="H107" s="126">
        <v>0</v>
      </c>
      <c r="I107" s="126">
        <v>711000000</v>
      </c>
      <c r="J107" s="127" t="s">
        <v>36</v>
      </c>
      <c r="K107" s="125" t="s">
        <v>313</v>
      </c>
      <c r="L107" s="127" t="s">
        <v>38</v>
      </c>
      <c r="M107" s="121" t="s">
        <v>39</v>
      </c>
      <c r="N107" s="174" t="s">
        <v>314</v>
      </c>
      <c r="O107" s="127">
        <v>0</v>
      </c>
      <c r="P107" s="128">
        <v>839</v>
      </c>
      <c r="Q107" s="126" t="s">
        <v>167</v>
      </c>
      <c r="R107" s="175">
        <v>1</v>
      </c>
      <c r="S107" s="175">
        <v>3657.14</v>
      </c>
      <c r="T107" s="176">
        <f t="shared" si="4"/>
        <v>3657.14</v>
      </c>
      <c r="U107" s="176">
        <f t="shared" si="2"/>
        <v>4095.9968</v>
      </c>
      <c r="V107" s="175" t="s">
        <v>58</v>
      </c>
      <c r="W107" s="175">
        <v>2012</v>
      </c>
      <c r="X107" s="132"/>
      <c r="Y107" s="133"/>
    </row>
    <row r="108" spans="1:25" s="134" customFormat="1" ht="15" customHeight="1">
      <c r="A108" s="171" t="s">
        <v>361</v>
      </c>
      <c r="B108" s="172" t="s">
        <v>31</v>
      </c>
      <c r="C108" s="127" t="s">
        <v>519</v>
      </c>
      <c r="D108" s="173" t="s">
        <v>362</v>
      </c>
      <c r="E108" s="173" t="s">
        <v>363</v>
      </c>
      <c r="F108" s="125"/>
      <c r="G108" s="121" t="s">
        <v>35</v>
      </c>
      <c r="H108" s="126">
        <v>0</v>
      </c>
      <c r="I108" s="126">
        <v>711000000</v>
      </c>
      <c r="J108" s="127" t="s">
        <v>36</v>
      </c>
      <c r="K108" s="125" t="s">
        <v>313</v>
      </c>
      <c r="L108" s="127" t="s">
        <v>38</v>
      </c>
      <c r="M108" s="121" t="s">
        <v>39</v>
      </c>
      <c r="N108" s="174" t="s">
        <v>314</v>
      </c>
      <c r="O108" s="127">
        <v>0</v>
      </c>
      <c r="P108" s="126">
        <v>796</v>
      </c>
      <c r="Q108" s="126" t="s">
        <v>62</v>
      </c>
      <c r="R108" s="175">
        <v>4</v>
      </c>
      <c r="S108" s="175">
        <v>389.29</v>
      </c>
      <c r="T108" s="176">
        <f t="shared" si="4"/>
        <v>1557.16</v>
      </c>
      <c r="U108" s="176">
        <f t="shared" si="2"/>
        <v>1744.0192</v>
      </c>
      <c r="V108" s="175" t="s">
        <v>58</v>
      </c>
      <c r="W108" s="175">
        <v>2012</v>
      </c>
      <c r="X108" s="132"/>
      <c r="Y108" s="133"/>
    </row>
    <row r="109" spans="1:25" s="134" customFormat="1" ht="15" customHeight="1">
      <c r="A109" s="171" t="s">
        <v>364</v>
      </c>
      <c r="B109" s="172" t="s">
        <v>31</v>
      </c>
      <c r="C109" s="127" t="s">
        <v>519</v>
      </c>
      <c r="D109" s="173" t="s">
        <v>362</v>
      </c>
      <c r="E109" s="173" t="s">
        <v>365</v>
      </c>
      <c r="F109" s="125"/>
      <c r="G109" s="121" t="s">
        <v>35</v>
      </c>
      <c r="H109" s="126">
        <v>0</v>
      </c>
      <c r="I109" s="126">
        <v>711000000</v>
      </c>
      <c r="J109" s="127" t="s">
        <v>36</v>
      </c>
      <c r="K109" s="125" t="s">
        <v>313</v>
      </c>
      <c r="L109" s="127" t="s">
        <v>38</v>
      </c>
      <c r="M109" s="121" t="s">
        <v>39</v>
      </c>
      <c r="N109" s="174" t="s">
        <v>314</v>
      </c>
      <c r="O109" s="127">
        <v>0</v>
      </c>
      <c r="P109" s="126">
        <v>796</v>
      </c>
      <c r="Q109" s="126" t="s">
        <v>62</v>
      </c>
      <c r="R109" s="175">
        <v>3</v>
      </c>
      <c r="S109" s="175">
        <v>625</v>
      </c>
      <c r="T109" s="177">
        <f t="shared" si="4"/>
        <v>1875</v>
      </c>
      <c r="U109" s="177">
        <f t="shared" si="2"/>
        <v>2100</v>
      </c>
      <c r="V109" s="175" t="s">
        <v>58</v>
      </c>
      <c r="W109" s="175">
        <v>2012</v>
      </c>
      <c r="X109" s="132"/>
      <c r="Y109" s="133"/>
    </row>
    <row r="110" spans="1:25" s="134" customFormat="1" ht="15" customHeight="1">
      <c r="A110" s="171" t="s">
        <v>366</v>
      </c>
      <c r="B110" s="172" t="s">
        <v>31</v>
      </c>
      <c r="C110" s="127" t="s">
        <v>519</v>
      </c>
      <c r="D110" s="173" t="s">
        <v>367</v>
      </c>
      <c r="E110" s="127" t="s">
        <v>368</v>
      </c>
      <c r="F110" s="125"/>
      <c r="G110" s="121" t="s">
        <v>35</v>
      </c>
      <c r="H110" s="126">
        <v>0</v>
      </c>
      <c r="I110" s="126">
        <v>711000000</v>
      </c>
      <c r="J110" s="127" t="s">
        <v>36</v>
      </c>
      <c r="K110" s="125" t="s">
        <v>313</v>
      </c>
      <c r="L110" s="127" t="s">
        <v>38</v>
      </c>
      <c r="M110" s="121" t="s">
        <v>39</v>
      </c>
      <c r="N110" s="174" t="s">
        <v>314</v>
      </c>
      <c r="O110" s="127">
        <v>0</v>
      </c>
      <c r="P110" s="126">
        <v>796</v>
      </c>
      <c r="Q110" s="126" t="s">
        <v>62</v>
      </c>
      <c r="R110" s="175">
        <v>3</v>
      </c>
      <c r="S110" s="175">
        <v>307.14</v>
      </c>
      <c r="T110" s="177">
        <f t="shared" si="4"/>
        <v>921.42</v>
      </c>
      <c r="U110" s="177">
        <f t="shared" si="2"/>
        <v>1031.9904</v>
      </c>
      <c r="V110" s="175" t="s">
        <v>58</v>
      </c>
      <c r="W110" s="175">
        <v>2012</v>
      </c>
      <c r="X110" s="132"/>
      <c r="Y110" s="133"/>
    </row>
    <row r="111" spans="1:25" s="134" customFormat="1" ht="15" customHeight="1">
      <c r="A111" s="171" t="s">
        <v>369</v>
      </c>
      <c r="B111" s="172" t="s">
        <v>31</v>
      </c>
      <c r="C111" s="127" t="s">
        <v>519</v>
      </c>
      <c r="D111" s="173" t="s">
        <v>367</v>
      </c>
      <c r="E111" s="127" t="s">
        <v>370</v>
      </c>
      <c r="F111" s="125"/>
      <c r="G111" s="121" t="s">
        <v>35</v>
      </c>
      <c r="H111" s="126">
        <v>0</v>
      </c>
      <c r="I111" s="126">
        <v>711000000</v>
      </c>
      <c r="J111" s="127" t="s">
        <v>36</v>
      </c>
      <c r="K111" s="125" t="s">
        <v>313</v>
      </c>
      <c r="L111" s="127" t="s">
        <v>38</v>
      </c>
      <c r="M111" s="121" t="s">
        <v>39</v>
      </c>
      <c r="N111" s="174" t="s">
        <v>314</v>
      </c>
      <c r="O111" s="127">
        <v>0</v>
      </c>
      <c r="P111" s="126">
        <v>796</v>
      </c>
      <c r="Q111" s="126" t="s">
        <v>62</v>
      </c>
      <c r="R111" s="175">
        <v>3</v>
      </c>
      <c r="S111" s="175">
        <v>364.29</v>
      </c>
      <c r="T111" s="177">
        <f t="shared" si="4"/>
        <v>1092.8700000000001</v>
      </c>
      <c r="U111" s="177">
        <f t="shared" si="2"/>
        <v>1224.0144</v>
      </c>
      <c r="V111" s="175" t="s">
        <v>58</v>
      </c>
      <c r="W111" s="175">
        <v>2012</v>
      </c>
      <c r="X111" s="132"/>
      <c r="Y111" s="133"/>
    </row>
    <row r="112" spans="1:25" s="134" customFormat="1" ht="15" customHeight="1">
      <c r="A112" s="171" t="s">
        <v>371</v>
      </c>
      <c r="B112" s="172" t="s">
        <v>31</v>
      </c>
      <c r="C112" s="127" t="s">
        <v>519</v>
      </c>
      <c r="D112" s="173" t="s">
        <v>367</v>
      </c>
      <c r="E112" s="127" t="s">
        <v>372</v>
      </c>
      <c r="F112" s="125"/>
      <c r="G112" s="121" t="s">
        <v>35</v>
      </c>
      <c r="H112" s="126">
        <v>0</v>
      </c>
      <c r="I112" s="126">
        <v>711000000</v>
      </c>
      <c r="J112" s="127" t="s">
        <v>36</v>
      </c>
      <c r="K112" s="125" t="s">
        <v>313</v>
      </c>
      <c r="L112" s="127" t="s">
        <v>38</v>
      </c>
      <c r="M112" s="121" t="s">
        <v>39</v>
      </c>
      <c r="N112" s="174" t="s">
        <v>314</v>
      </c>
      <c r="O112" s="127">
        <v>0</v>
      </c>
      <c r="P112" s="126">
        <v>796</v>
      </c>
      <c r="Q112" s="126" t="s">
        <v>62</v>
      </c>
      <c r="R112" s="175">
        <v>4</v>
      </c>
      <c r="S112" s="175">
        <v>403.57</v>
      </c>
      <c r="T112" s="177">
        <f t="shared" si="4"/>
        <v>1614.28</v>
      </c>
      <c r="U112" s="177">
        <f t="shared" si="2"/>
        <v>1807.9936000000002</v>
      </c>
      <c r="V112" s="175" t="s">
        <v>58</v>
      </c>
      <c r="W112" s="175">
        <v>2012</v>
      </c>
      <c r="X112" s="132"/>
      <c r="Y112" s="133"/>
    </row>
    <row r="113" spans="1:25" s="134" customFormat="1" ht="15" customHeight="1">
      <c r="A113" s="171" t="s">
        <v>373</v>
      </c>
      <c r="B113" s="172" t="s">
        <v>31</v>
      </c>
      <c r="C113" s="127" t="s">
        <v>519</v>
      </c>
      <c r="D113" s="173" t="s">
        <v>374</v>
      </c>
      <c r="E113" s="173" t="s">
        <v>375</v>
      </c>
      <c r="F113" s="125"/>
      <c r="G113" s="121" t="s">
        <v>35</v>
      </c>
      <c r="H113" s="126">
        <v>0</v>
      </c>
      <c r="I113" s="126">
        <v>711000000</v>
      </c>
      <c r="J113" s="127" t="s">
        <v>36</v>
      </c>
      <c r="K113" s="125" t="s">
        <v>313</v>
      </c>
      <c r="L113" s="127" t="s">
        <v>38</v>
      </c>
      <c r="M113" s="121" t="s">
        <v>39</v>
      </c>
      <c r="N113" s="174" t="s">
        <v>314</v>
      </c>
      <c r="O113" s="127">
        <v>0</v>
      </c>
      <c r="P113" s="126">
        <v>796</v>
      </c>
      <c r="Q113" s="126" t="s">
        <v>62</v>
      </c>
      <c r="R113" s="175">
        <v>3</v>
      </c>
      <c r="S113" s="175">
        <v>782.14</v>
      </c>
      <c r="T113" s="177">
        <f t="shared" si="4"/>
        <v>2346.42</v>
      </c>
      <c r="U113" s="177">
        <f t="shared" si="2"/>
        <v>2627.9904</v>
      </c>
      <c r="V113" s="175" t="s">
        <v>58</v>
      </c>
      <c r="W113" s="175">
        <v>2012</v>
      </c>
      <c r="X113" s="132"/>
      <c r="Y113" s="133"/>
    </row>
    <row r="114" spans="1:25" s="134" customFormat="1" ht="15" customHeight="1">
      <c r="A114" s="171" t="s">
        <v>376</v>
      </c>
      <c r="B114" s="172" t="s">
        <v>31</v>
      </c>
      <c r="C114" s="127" t="s">
        <v>519</v>
      </c>
      <c r="D114" s="173" t="s">
        <v>374</v>
      </c>
      <c r="E114" s="173" t="s">
        <v>377</v>
      </c>
      <c r="F114" s="125"/>
      <c r="G114" s="121" t="s">
        <v>35</v>
      </c>
      <c r="H114" s="126">
        <v>0</v>
      </c>
      <c r="I114" s="126">
        <v>711000000</v>
      </c>
      <c r="J114" s="127" t="s">
        <v>36</v>
      </c>
      <c r="K114" s="125" t="s">
        <v>313</v>
      </c>
      <c r="L114" s="127" t="s">
        <v>38</v>
      </c>
      <c r="M114" s="121" t="s">
        <v>39</v>
      </c>
      <c r="N114" s="174" t="s">
        <v>314</v>
      </c>
      <c r="O114" s="127">
        <v>0</v>
      </c>
      <c r="P114" s="126">
        <v>796</v>
      </c>
      <c r="Q114" s="126" t="s">
        <v>62</v>
      </c>
      <c r="R114" s="175">
        <v>3</v>
      </c>
      <c r="S114" s="175">
        <v>925</v>
      </c>
      <c r="T114" s="177">
        <f t="shared" si="4"/>
        <v>2775</v>
      </c>
      <c r="U114" s="177">
        <f t="shared" si="2"/>
        <v>3108</v>
      </c>
      <c r="V114" s="175" t="s">
        <v>58</v>
      </c>
      <c r="W114" s="175">
        <v>2012</v>
      </c>
      <c r="X114" s="132"/>
      <c r="Y114" s="133"/>
    </row>
    <row r="115" spans="1:25" s="134" customFormat="1" ht="15" customHeight="1">
      <c r="A115" s="171" t="s">
        <v>378</v>
      </c>
      <c r="B115" s="172" t="s">
        <v>31</v>
      </c>
      <c r="C115" s="127" t="s">
        <v>519</v>
      </c>
      <c r="D115" s="173" t="s">
        <v>374</v>
      </c>
      <c r="E115" s="173" t="s">
        <v>379</v>
      </c>
      <c r="F115" s="125"/>
      <c r="G115" s="121" t="s">
        <v>35</v>
      </c>
      <c r="H115" s="126">
        <v>0</v>
      </c>
      <c r="I115" s="126">
        <v>711000000</v>
      </c>
      <c r="J115" s="127" t="s">
        <v>36</v>
      </c>
      <c r="K115" s="125" t="s">
        <v>313</v>
      </c>
      <c r="L115" s="127" t="s">
        <v>38</v>
      </c>
      <c r="M115" s="121" t="s">
        <v>39</v>
      </c>
      <c r="N115" s="174" t="s">
        <v>314</v>
      </c>
      <c r="O115" s="127">
        <v>0</v>
      </c>
      <c r="P115" s="126">
        <v>796</v>
      </c>
      <c r="Q115" s="126" t="s">
        <v>62</v>
      </c>
      <c r="R115" s="175">
        <v>3</v>
      </c>
      <c r="S115" s="175">
        <v>1900</v>
      </c>
      <c r="T115" s="177">
        <f t="shared" si="4"/>
        <v>5700</v>
      </c>
      <c r="U115" s="177">
        <f t="shared" si="2"/>
        <v>6384</v>
      </c>
      <c r="V115" s="175" t="s">
        <v>58</v>
      </c>
      <c r="W115" s="175">
        <v>2012</v>
      </c>
      <c r="X115" s="132"/>
      <c r="Y115" s="133"/>
    </row>
    <row r="116" spans="1:25" s="134" customFormat="1" ht="15" customHeight="1">
      <c r="A116" s="171" t="s">
        <v>380</v>
      </c>
      <c r="B116" s="172" t="s">
        <v>31</v>
      </c>
      <c r="C116" s="127" t="s">
        <v>519</v>
      </c>
      <c r="D116" s="173" t="s">
        <v>381</v>
      </c>
      <c r="E116" s="173" t="s">
        <v>382</v>
      </c>
      <c r="F116" s="125"/>
      <c r="G116" s="121" t="s">
        <v>35</v>
      </c>
      <c r="H116" s="126">
        <v>0</v>
      </c>
      <c r="I116" s="126">
        <v>711000000</v>
      </c>
      <c r="J116" s="127" t="s">
        <v>36</v>
      </c>
      <c r="K116" s="125" t="s">
        <v>313</v>
      </c>
      <c r="L116" s="127" t="s">
        <v>38</v>
      </c>
      <c r="M116" s="121" t="s">
        <v>39</v>
      </c>
      <c r="N116" s="174" t="s">
        <v>314</v>
      </c>
      <c r="O116" s="127">
        <v>0</v>
      </c>
      <c r="P116" s="126">
        <v>796</v>
      </c>
      <c r="Q116" s="126" t="s">
        <v>62</v>
      </c>
      <c r="R116" s="175">
        <v>2</v>
      </c>
      <c r="S116" s="175">
        <v>542.86</v>
      </c>
      <c r="T116" s="177">
        <f t="shared" si="4"/>
        <v>1085.72</v>
      </c>
      <c r="U116" s="177">
        <f t="shared" si="2"/>
        <v>1216.0064</v>
      </c>
      <c r="V116" s="175" t="s">
        <v>58</v>
      </c>
      <c r="W116" s="175">
        <v>2012</v>
      </c>
      <c r="X116" s="132"/>
      <c r="Y116" s="133"/>
    </row>
    <row r="117" spans="1:25" s="118" customFormat="1" ht="15" customHeight="1">
      <c r="A117" s="106" t="s">
        <v>383</v>
      </c>
      <c r="B117" s="107" t="s">
        <v>31</v>
      </c>
      <c r="C117" s="108" t="s">
        <v>250</v>
      </c>
      <c r="D117" s="108" t="s">
        <v>384</v>
      </c>
      <c r="E117" s="108" t="s">
        <v>385</v>
      </c>
      <c r="F117" s="110"/>
      <c r="G117" s="111" t="s">
        <v>35</v>
      </c>
      <c r="H117" s="112">
        <v>0</v>
      </c>
      <c r="I117" s="112">
        <v>711000000</v>
      </c>
      <c r="J117" s="108" t="s">
        <v>36</v>
      </c>
      <c r="K117" s="110" t="s">
        <v>313</v>
      </c>
      <c r="L117" s="108" t="s">
        <v>38</v>
      </c>
      <c r="M117" s="111" t="s">
        <v>39</v>
      </c>
      <c r="N117" s="165" t="s">
        <v>314</v>
      </c>
      <c r="O117" s="108">
        <v>0</v>
      </c>
      <c r="P117" s="112">
        <v>796</v>
      </c>
      <c r="Q117" s="112" t="s">
        <v>62</v>
      </c>
      <c r="R117" s="114">
        <v>20</v>
      </c>
      <c r="S117" s="109">
        <v>160.72</v>
      </c>
      <c r="T117" s="166">
        <f>R117*S117</f>
        <v>3214.4</v>
      </c>
      <c r="U117" s="166">
        <f>(T117/100)*112</f>
        <v>3600.1279999999997</v>
      </c>
      <c r="V117" s="114" t="s">
        <v>58</v>
      </c>
      <c r="W117" s="114">
        <v>2012</v>
      </c>
      <c r="X117" s="116"/>
      <c r="Y117" s="117"/>
    </row>
    <row r="118" spans="1:25" s="134" customFormat="1" ht="15" customHeight="1">
      <c r="A118" s="171" t="s">
        <v>386</v>
      </c>
      <c r="B118" s="172" t="s">
        <v>31</v>
      </c>
      <c r="C118" s="127" t="s">
        <v>519</v>
      </c>
      <c r="D118" s="127" t="s">
        <v>387</v>
      </c>
      <c r="E118" s="127" t="s">
        <v>388</v>
      </c>
      <c r="F118" s="125"/>
      <c r="G118" s="121" t="s">
        <v>35</v>
      </c>
      <c r="H118" s="126">
        <v>0</v>
      </c>
      <c r="I118" s="126">
        <v>711000000</v>
      </c>
      <c r="J118" s="127" t="s">
        <v>36</v>
      </c>
      <c r="K118" s="125" t="s">
        <v>313</v>
      </c>
      <c r="L118" s="127" t="s">
        <v>38</v>
      </c>
      <c r="M118" s="121" t="s">
        <v>39</v>
      </c>
      <c r="N118" s="174" t="s">
        <v>314</v>
      </c>
      <c r="O118" s="127">
        <v>0</v>
      </c>
      <c r="P118" s="126">
        <v>796</v>
      </c>
      <c r="Q118" s="126" t="s">
        <v>62</v>
      </c>
      <c r="R118" s="175">
        <v>1</v>
      </c>
      <c r="S118" s="173">
        <v>17334.82</v>
      </c>
      <c r="T118" s="177">
        <f>R118*S118</f>
        <v>17334.82</v>
      </c>
      <c r="U118" s="177">
        <f>(T118/100)*112</f>
        <v>19414.9984</v>
      </c>
      <c r="V118" s="175" t="s">
        <v>58</v>
      </c>
      <c r="W118" s="175">
        <v>2012</v>
      </c>
      <c r="X118" s="132" t="s">
        <v>208</v>
      </c>
      <c r="Y118" s="133"/>
    </row>
    <row r="119" spans="1:25" s="118" customFormat="1" ht="15" customHeight="1">
      <c r="A119" s="106" t="s">
        <v>521</v>
      </c>
      <c r="B119" s="107" t="s">
        <v>31</v>
      </c>
      <c r="C119" s="108" t="s">
        <v>519</v>
      </c>
      <c r="D119" s="109" t="s">
        <v>524</v>
      </c>
      <c r="E119" s="119" t="s">
        <v>529</v>
      </c>
      <c r="F119" s="110"/>
      <c r="G119" s="111" t="s">
        <v>35</v>
      </c>
      <c r="H119" s="112">
        <v>0</v>
      </c>
      <c r="I119" s="112">
        <v>711000000</v>
      </c>
      <c r="J119" s="108" t="s">
        <v>36</v>
      </c>
      <c r="K119" s="110" t="s">
        <v>313</v>
      </c>
      <c r="L119" s="108" t="s">
        <v>38</v>
      </c>
      <c r="M119" s="111" t="s">
        <v>39</v>
      </c>
      <c r="N119" s="110" t="s">
        <v>313</v>
      </c>
      <c r="O119" s="108">
        <v>0</v>
      </c>
      <c r="P119" s="18">
        <v>796</v>
      </c>
      <c r="Q119" s="112" t="s">
        <v>62</v>
      </c>
      <c r="R119" s="114">
        <v>1</v>
      </c>
      <c r="S119" s="114">
        <v>53272</v>
      </c>
      <c r="T119" s="115">
        <f>R119*S119</f>
        <v>53272</v>
      </c>
      <c r="U119" s="115">
        <f>(T119/100)*112</f>
        <v>59664.64</v>
      </c>
      <c r="V119" s="114" t="s">
        <v>58</v>
      </c>
      <c r="W119" s="114">
        <v>2012</v>
      </c>
      <c r="X119" s="116" t="s">
        <v>208</v>
      </c>
      <c r="Y119" s="117"/>
    </row>
    <row r="120" spans="1:25" s="118" customFormat="1" ht="15" customHeight="1">
      <c r="A120" s="106" t="s">
        <v>522</v>
      </c>
      <c r="B120" s="107" t="s">
        <v>31</v>
      </c>
      <c r="C120" s="108" t="s">
        <v>519</v>
      </c>
      <c r="D120" s="109" t="s">
        <v>525</v>
      </c>
      <c r="E120" s="109" t="s">
        <v>527</v>
      </c>
      <c r="F120" s="110"/>
      <c r="G120" s="111" t="s">
        <v>35</v>
      </c>
      <c r="H120" s="112">
        <v>0</v>
      </c>
      <c r="I120" s="112">
        <v>711000000</v>
      </c>
      <c r="J120" s="108" t="s">
        <v>36</v>
      </c>
      <c r="K120" s="110" t="s">
        <v>313</v>
      </c>
      <c r="L120" s="108" t="s">
        <v>38</v>
      </c>
      <c r="M120" s="111" t="s">
        <v>39</v>
      </c>
      <c r="N120" s="110" t="s">
        <v>313</v>
      </c>
      <c r="O120" s="108">
        <v>0</v>
      </c>
      <c r="P120" s="113">
        <v>839</v>
      </c>
      <c r="Q120" s="112" t="s">
        <v>167</v>
      </c>
      <c r="R120" s="114">
        <v>1</v>
      </c>
      <c r="S120" s="114">
        <v>4602.68</v>
      </c>
      <c r="T120" s="115">
        <f>R120*S120</f>
        <v>4602.68</v>
      </c>
      <c r="U120" s="115">
        <f>(T120/100)*112</f>
        <v>5155.0016000000005</v>
      </c>
      <c r="V120" s="114" t="s">
        <v>58</v>
      </c>
      <c r="W120" s="114">
        <v>2012</v>
      </c>
      <c r="X120" s="116" t="s">
        <v>208</v>
      </c>
      <c r="Y120" s="117"/>
    </row>
    <row r="121" spans="1:25" s="118" customFormat="1" ht="15" customHeight="1">
      <c r="A121" s="106" t="s">
        <v>523</v>
      </c>
      <c r="B121" s="107" t="s">
        <v>31</v>
      </c>
      <c r="C121" s="108" t="s">
        <v>519</v>
      </c>
      <c r="D121" s="109" t="s">
        <v>526</v>
      </c>
      <c r="E121" s="109" t="s">
        <v>528</v>
      </c>
      <c r="F121" s="110"/>
      <c r="G121" s="111" t="s">
        <v>35</v>
      </c>
      <c r="H121" s="112">
        <v>0</v>
      </c>
      <c r="I121" s="112">
        <v>711000000</v>
      </c>
      <c r="J121" s="108" t="s">
        <v>36</v>
      </c>
      <c r="K121" s="110" t="s">
        <v>313</v>
      </c>
      <c r="L121" s="108" t="s">
        <v>38</v>
      </c>
      <c r="M121" s="111" t="s">
        <v>39</v>
      </c>
      <c r="N121" s="110" t="s">
        <v>313</v>
      </c>
      <c r="O121" s="108">
        <v>0</v>
      </c>
      <c r="P121" s="113">
        <v>839</v>
      </c>
      <c r="Q121" s="112" t="s">
        <v>167</v>
      </c>
      <c r="R121" s="114">
        <v>1</v>
      </c>
      <c r="S121" s="114">
        <v>2812.5</v>
      </c>
      <c r="T121" s="115">
        <f>R121*S121</f>
        <v>2812.5</v>
      </c>
      <c r="U121" s="115">
        <f>(T121/100)*112</f>
        <v>3150</v>
      </c>
      <c r="V121" s="114" t="s">
        <v>58</v>
      </c>
      <c r="W121" s="114">
        <v>2012</v>
      </c>
      <c r="X121" s="116" t="s">
        <v>208</v>
      </c>
      <c r="Y121" s="117"/>
    </row>
    <row r="122" spans="1:24" s="72" customFormat="1" ht="15" customHeight="1">
      <c r="A122" s="64"/>
      <c r="B122" s="65"/>
      <c r="C122" s="66"/>
      <c r="D122" s="67"/>
      <c r="E122" s="67"/>
      <c r="F122" s="66"/>
      <c r="G122" s="66"/>
      <c r="H122" s="66"/>
      <c r="I122" s="66"/>
      <c r="J122" s="66"/>
      <c r="K122" s="66"/>
      <c r="L122" s="68"/>
      <c r="M122" s="66"/>
      <c r="N122" s="65"/>
      <c r="O122" s="66"/>
      <c r="P122" s="66"/>
      <c r="Q122" s="69"/>
      <c r="R122" s="69"/>
      <c r="S122" s="69"/>
      <c r="T122" s="70">
        <f>SUM(T16:T118)</f>
        <v>5585783.28</v>
      </c>
      <c r="U122" s="70">
        <f>SUM(U16:U118)</f>
        <v>6256397.353599999</v>
      </c>
      <c r="V122" s="69"/>
      <c r="W122" s="69"/>
      <c r="X122" s="71"/>
    </row>
    <row r="123" spans="1:24" ht="15" customHeight="1">
      <c r="A123" s="64"/>
      <c r="B123" s="73"/>
      <c r="C123" s="74"/>
      <c r="D123" s="74"/>
      <c r="E123" s="74"/>
      <c r="F123" s="74"/>
      <c r="G123" s="74"/>
      <c r="H123" s="74"/>
      <c r="I123" s="74"/>
      <c r="J123" s="74"/>
      <c r="K123" s="74"/>
      <c r="L123" s="75"/>
      <c r="M123" s="74"/>
      <c r="N123" s="73"/>
      <c r="O123" s="74"/>
      <c r="P123" s="74"/>
      <c r="Q123" s="76"/>
      <c r="R123" s="76"/>
      <c r="S123" s="76"/>
      <c r="T123" s="77"/>
      <c r="U123" s="77"/>
      <c r="V123" s="76"/>
      <c r="W123" s="76"/>
      <c r="X123" s="78"/>
    </row>
    <row r="124" spans="1:24" ht="15" customHeight="1">
      <c r="A124" s="79" t="s">
        <v>389</v>
      </c>
      <c r="B124" s="80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80"/>
      <c r="O124" s="15"/>
      <c r="P124" s="15"/>
      <c r="Q124" s="16"/>
      <c r="R124" s="16"/>
      <c r="S124" s="16"/>
      <c r="T124" s="16"/>
      <c r="U124" s="16"/>
      <c r="V124" s="15"/>
      <c r="W124" s="15"/>
      <c r="X124" s="17"/>
    </row>
    <row r="125" spans="1:24" ht="15" customHeight="1">
      <c r="A125" s="18" t="s">
        <v>390</v>
      </c>
      <c r="B125" s="19" t="s">
        <v>31</v>
      </c>
      <c r="C125" s="50" t="s">
        <v>391</v>
      </c>
      <c r="D125" s="19" t="s">
        <v>392</v>
      </c>
      <c r="E125" s="21" t="s">
        <v>393</v>
      </c>
      <c r="F125" s="81"/>
      <c r="G125" s="19" t="s">
        <v>35</v>
      </c>
      <c r="H125" s="18">
        <v>100</v>
      </c>
      <c r="I125" s="18">
        <v>711000000</v>
      </c>
      <c r="J125" s="21" t="s">
        <v>36</v>
      </c>
      <c r="K125" s="18" t="s">
        <v>394</v>
      </c>
      <c r="L125" s="21" t="s">
        <v>38</v>
      </c>
      <c r="M125" s="19" t="s">
        <v>39</v>
      </c>
      <c r="N125" s="18" t="s">
        <v>394</v>
      </c>
      <c r="O125" s="21">
        <v>0</v>
      </c>
      <c r="P125" s="82"/>
      <c r="Q125" s="82"/>
      <c r="R125" s="48"/>
      <c r="S125" s="49"/>
      <c r="T125" s="23">
        <v>8930</v>
      </c>
      <c r="U125" s="49">
        <v>10000</v>
      </c>
      <c r="V125" s="23" t="s">
        <v>58</v>
      </c>
      <c r="W125" s="24">
        <v>2012</v>
      </c>
      <c r="X125" s="17"/>
    </row>
    <row r="126" spans="1:24" ht="15" customHeight="1">
      <c r="A126" s="18" t="s">
        <v>395</v>
      </c>
      <c r="B126" s="19" t="s">
        <v>31</v>
      </c>
      <c r="C126" s="46" t="s">
        <v>396</v>
      </c>
      <c r="D126" s="19" t="s">
        <v>397</v>
      </c>
      <c r="E126" s="19" t="s">
        <v>398</v>
      </c>
      <c r="F126" s="81"/>
      <c r="G126" s="19" t="s">
        <v>35</v>
      </c>
      <c r="H126" s="18">
        <v>100</v>
      </c>
      <c r="I126" s="18">
        <v>711000000</v>
      </c>
      <c r="J126" s="21" t="s">
        <v>36</v>
      </c>
      <c r="K126" s="18" t="s">
        <v>399</v>
      </c>
      <c r="L126" s="21" t="s">
        <v>400</v>
      </c>
      <c r="M126" s="19" t="s">
        <v>39</v>
      </c>
      <c r="N126" s="18" t="s">
        <v>401</v>
      </c>
      <c r="O126" s="21">
        <v>0</v>
      </c>
      <c r="P126" s="18"/>
      <c r="Q126" s="18"/>
      <c r="R126" s="19"/>
      <c r="S126" s="83"/>
      <c r="T126" s="23">
        <v>1098214</v>
      </c>
      <c r="U126" s="49">
        <v>1230000</v>
      </c>
      <c r="V126" s="23" t="s">
        <v>58</v>
      </c>
      <c r="W126" s="24">
        <v>2012</v>
      </c>
      <c r="X126" s="17"/>
    </row>
    <row r="127" spans="1:24" ht="15" customHeight="1">
      <c r="A127" s="18" t="s">
        <v>402</v>
      </c>
      <c r="B127" s="19" t="s">
        <v>31</v>
      </c>
      <c r="C127" s="46" t="s">
        <v>396</v>
      </c>
      <c r="D127" s="19" t="s">
        <v>397</v>
      </c>
      <c r="E127" s="19" t="s">
        <v>403</v>
      </c>
      <c r="F127" s="81"/>
      <c r="G127" s="19" t="s">
        <v>35</v>
      </c>
      <c r="H127" s="18">
        <v>100</v>
      </c>
      <c r="I127" s="18">
        <v>711000000</v>
      </c>
      <c r="J127" s="21" t="s">
        <v>36</v>
      </c>
      <c r="K127" s="18" t="s">
        <v>399</v>
      </c>
      <c r="L127" s="21" t="s">
        <v>404</v>
      </c>
      <c r="M127" s="19" t="s">
        <v>39</v>
      </c>
      <c r="N127" s="18" t="s">
        <v>401</v>
      </c>
      <c r="O127" s="21">
        <v>0</v>
      </c>
      <c r="P127" s="18"/>
      <c r="Q127" s="18"/>
      <c r="R127" s="19"/>
      <c r="S127" s="83"/>
      <c r="T127" s="23">
        <v>1098214</v>
      </c>
      <c r="U127" s="49">
        <v>1230000</v>
      </c>
      <c r="V127" s="23" t="s">
        <v>58</v>
      </c>
      <c r="W127" s="24">
        <v>2012</v>
      </c>
      <c r="X127" s="17"/>
    </row>
    <row r="128" spans="1:24" ht="15" customHeight="1">
      <c r="A128" s="18" t="s">
        <v>405</v>
      </c>
      <c r="B128" s="19" t="s">
        <v>31</v>
      </c>
      <c r="C128" s="46" t="s">
        <v>396</v>
      </c>
      <c r="D128" s="19" t="s">
        <v>397</v>
      </c>
      <c r="E128" s="19" t="s">
        <v>406</v>
      </c>
      <c r="F128" s="81"/>
      <c r="G128" s="19" t="s">
        <v>35</v>
      </c>
      <c r="H128" s="18">
        <v>100</v>
      </c>
      <c r="I128" s="18">
        <v>711000000</v>
      </c>
      <c r="J128" s="21" t="s">
        <v>36</v>
      </c>
      <c r="K128" s="18" t="s">
        <v>399</v>
      </c>
      <c r="L128" s="21" t="s">
        <v>407</v>
      </c>
      <c r="M128" s="19" t="s">
        <v>39</v>
      </c>
      <c r="N128" s="18" t="s">
        <v>401</v>
      </c>
      <c r="O128" s="21">
        <v>0</v>
      </c>
      <c r="P128" s="18"/>
      <c r="Q128" s="18"/>
      <c r="R128" s="19"/>
      <c r="S128" s="83"/>
      <c r="T128" s="23">
        <v>1098214</v>
      </c>
      <c r="U128" s="49">
        <v>1230000</v>
      </c>
      <c r="V128" s="23" t="s">
        <v>58</v>
      </c>
      <c r="W128" s="24">
        <v>2012</v>
      </c>
      <c r="X128" s="17"/>
    </row>
    <row r="129" spans="1:24" ht="15" customHeight="1">
      <c r="A129" s="18" t="s">
        <v>408</v>
      </c>
      <c r="B129" s="19" t="s">
        <v>31</v>
      </c>
      <c r="C129" s="46" t="s">
        <v>396</v>
      </c>
      <c r="D129" s="19" t="s">
        <v>397</v>
      </c>
      <c r="E129" s="19" t="s">
        <v>409</v>
      </c>
      <c r="F129" s="81"/>
      <c r="G129" s="19" t="s">
        <v>35</v>
      </c>
      <c r="H129" s="18">
        <v>100</v>
      </c>
      <c r="I129" s="18">
        <v>711000000</v>
      </c>
      <c r="J129" s="21" t="s">
        <v>36</v>
      </c>
      <c r="K129" s="18" t="s">
        <v>399</v>
      </c>
      <c r="L129" s="21" t="s">
        <v>410</v>
      </c>
      <c r="M129" s="19" t="s">
        <v>39</v>
      </c>
      <c r="N129" s="18" t="s">
        <v>401</v>
      </c>
      <c r="O129" s="21">
        <v>0</v>
      </c>
      <c r="P129" s="18"/>
      <c r="Q129" s="18"/>
      <c r="R129" s="19"/>
      <c r="S129" s="83"/>
      <c r="T129" s="23">
        <v>1098214</v>
      </c>
      <c r="U129" s="49">
        <v>1230000</v>
      </c>
      <c r="V129" s="23" t="s">
        <v>58</v>
      </c>
      <c r="W129" s="24">
        <v>2012</v>
      </c>
      <c r="X129" s="17"/>
    </row>
    <row r="130" spans="1:24" ht="15" customHeight="1">
      <c r="A130" s="18" t="s">
        <v>411</v>
      </c>
      <c r="B130" s="19" t="s">
        <v>31</v>
      </c>
      <c r="C130" s="46" t="s">
        <v>396</v>
      </c>
      <c r="D130" s="19" t="s">
        <v>397</v>
      </c>
      <c r="E130" s="19" t="s">
        <v>412</v>
      </c>
      <c r="F130" s="81"/>
      <c r="G130" s="19" t="s">
        <v>35</v>
      </c>
      <c r="H130" s="18">
        <v>100</v>
      </c>
      <c r="I130" s="18">
        <v>711000000</v>
      </c>
      <c r="J130" s="21" t="s">
        <v>36</v>
      </c>
      <c r="K130" s="18" t="s">
        <v>399</v>
      </c>
      <c r="L130" s="21" t="s">
        <v>413</v>
      </c>
      <c r="M130" s="19" t="s">
        <v>39</v>
      </c>
      <c r="N130" s="18" t="s">
        <v>401</v>
      </c>
      <c r="O130" s="21">
        <v>0</v>
      </c>
      <c r="P130" s="18"/>
      <c r="Q130" s="18"/>
      <c r="R130" s="19"/>
      <c r="S130" s="83"/>
      <c r="T130" s="23">
        <v>1098214</v>
      </c>
      <c r="U130" s="49">
        <v>1230000</v>
      </c>
      <c r="V130" s="23" t="s">
        <v>58</v>
      </c>
      <c r="W130" s="24">
        <v>2012</v>
      </c>
      <c r="X130" s="17"/>
    </row>
    <row r="131" spans="1:24" ht="15" customHeight="1">
      <c r="A131" s="84"/>
      <c r="B131" s="85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7"/>
      <c r="Q131" s="87"/>
      <c r="R131" s="87"/>
      <c r="S131" s="87"/>
      <c r="T131" s="88">
        <f>SUM(T125:T130)</f>
        <v>5500000</v>
      </c>
      <c r="U131" s="88">
        <f>SUM(U125:U130)</f>
        <v>6160000</v>
      </c>
      <c r="V131" s="86"/>
      <c r="W131" s="89"/>
      <c r="X131" s="17"/>
    </row>
    <row r="132" spans="1:24" ht="15" customHeight="1">
      <c r="A132" s="79" t="s">
        <v>414</v>
      </c>
      <c r="B132" s="90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6"/>
      <c r="Q132" s="16"/>
      <c r="R132" s="16"/>
      <c r="S132" s="16"/>
      <c r="T132" s="16"/>
      <c r="U132" s="15"/>
      <c r="V132" s="15"/>
      <c r="W132" s="15"/>
      <c r="X132" s="17"/>
    </row>
    <row r="133" spans="1:24" s="134" customFormat="1" ht="15" customHeight="1">
      <c r="A133" s="126" t="s">
        <v>415</v>
      </c>
      <c r="B133" s="121" t="s">
        <v>31</v>
      </c>
      <c r="C133" s="121" t="s">
        <v>416</v>
      </c>
      <c r="D133" s="123" t="s">
        <v>417</v>
      </c>
      <c r="E133" s="128" t="s">
        <v>418</v>
      </c>
      <c r="F133" s="169"/>
      <c r="G133" s="121" t="s">
        <v>35</v>
      </c>
      <c r="H133" s="126">
        <v>100</v>
      </c>
      <c r="I133" s="126">
        <v>711000000</v>
      </c>
      <c r="J133" s="127" t="s">
        <v>36</v>
      </c>
      <c r="K133" s="126" t="s">
        <v>37</v>
      </c>
      <c r="L133" s="127" t="s">
        <v>419</v>
      </c>
      <c r="M133" s="121"/>
      <c r="N133" s="126" t="s">
        <v>51</v>
      </c>
      <c r="O133" s="121">
        <v>0</v>
      </c>
      <c r="P133" s="126"/>
      <c r="Q133" s="127"/>
      <c r="R133" s="126"/>
      <c r="S133" s="126"/>
      <c r="T133" s="170">
        <v>77458.04</v>
      </c>
      <c r="U133" s="129">
        <f aca="true" t="shared" si="5" ref="U133:U138">T133*1.12</f>
        <v>86753.0048</v>
      </c>
      <c r="V133" s="130" t="s">
        <v>42</v>
      </c>
      <c r="W133" s="131">
        <v>2012</v>
      </c>
      <c r="X133" s="132" t="s">
        <v>171</v>
      </c>
    </row>
    <row r="134" spans="1:24" s="134" customFormat="1" ht="15" customHeight="1">
      <c r="A134" s="126" t="s">
        <v>420</v>
      </c>
      <c r="B134" s="121" t="s">
        <v>31</v>
      </c>
      <c r="C134" s="121" t="s">
        <v>421</v>
      </c>
      <c r="D134" s="121" t="s">
        <v>422</v>
      </c>
      <c r="E134" s="121" t="s">
        <v>423</v>
      </c>
      <c r="F134" s="169"/>
      <c r="G134" s="121" t="s">
        <v>35</v>
      </c>
      <c r="H134" s="126">
        <v>100</v>
      </c>
      <c r="I134" s="126">
        <v>711000000</v>
      </c>
      <c r="J134" s="127" t="s">
        <v>36</v>
      </c>
      <c r="K134" s="126" t="s">
        <v>37</v>
      </c>
      <c r="L134" s="127" t="s">
        <v>419</v>
      </c>
      <c r="M134" s="121"/>
      <c r="N134" s="126" t="s">
        <v>51</v>
      </c>
      <c r="O134" s="121">
        <v>0</v>
      </c>
      <c r="P134" s="126"/>
      <c r="Q134" s="127"/>
      <c r="R134" s="126"/>
      <c r="S134" s="126"/>
      <c r="T134" s="170">
        <v>109441.97</v>
      </c>
      <c r="U134" s="129">
        <f t="shared" si="5"/>
        <v>122575.00640000001</v>
      </c>
      <c r="V134" s="130" t="s">
        <v>42</v>
      </c>
      <c r="W134" s="131">
        <v>2012</v>
      </c>
      <c r="X134" s="132" t="s">
        <v>171</v>
      </c>
    </row>
    <row r="135" spans="1:24" s="134" customFormat="1" ht="15" customHeight="1">
      <c r="A135" s="126" t="s">
        <v>424</v>
      </c>
      <c r="B135" s="121" t="s">
        <v>31</v>
      </c>
      <c r="C135" s="168" t="s">
        <v>425</v>
      </c>
      <c r="D135" s="121" t="s">
        <v>426</v>
      </c>
      <c r="E135" s="190" t="s">
        <v>427</v>
      </c>
      <c r="F135" s="169"/>
      <c r="G135" s="121" t="s">
        <v>35</v>
      </c>
      <c r="H135" s="126">
        <v>100</v>
      </c>
      <c r="I135" s="126">
        <v>711000000</v>
      </c>
      <c r="J135" s="127" t="s">
        <v>36</v>
      </c>
      <c r="K135" s="126" t="s">
        <v>37</v>
      </c>
      <c r="L135" s="127" t="s">
        <v>419</v>
      </c>
      <c r="M135" s="121"/>
      <c r="N135" s="127" t="s">
        <v>428</v>
      </c>
      <c r="O135" s="121">
        <v>0</v>
      </c>
      <c r="P135" s="127"/>
      <c r="Q135" s="127"/>
      <c r="R135" s="126"/>
      <c r="S135" s="126"/>
      <c r="T135" s="170">
        <v>1100742.86</v>
      </c>
      <c r="U135" s="129">
        <f t="shared" si="5"/>
        <v>1232832.0032000002</v>
      </c>
      <c r="V135" s="130" t="s">
        <v>42</v>
      </c>
      <c r="W135" s="131">
        <v>2012</v>
      </c>
      <c r="X135" s="132" t="s">
        <v>171</v>
      </c>
    </row>
    <row r="136" spans="1:24" s="134" customFormat="1" ht="15" customHeight="1">
      <c r="A136" s="126" t="s">
        <v>429</v>
      </c>
      <c r="B136" s="121" t="s">
        <v>31</v>
      </c>
      <c r="C136" s="168" t="s">
        <v>430</v>
      </c>
      <c r="D136" s="121" t="s">
        <v>431</v>
      </c>
      <c r="E136" s="121" t="s">
        <v>432</v>
      </c>
      <c r="F136" s="169"/>
      <c r="G136" s="121" t="s">
        <v>35</v>
      </c>
      <c r="H136" s="126">
        <v>100</v>
      </c>
      <c r="I136" s="126">
        <v>711000000</v>
      </c>
      <c r="J136" s="127" t="s">
        <v>36</v>
      </c>
      <c r="K136" s="126" t="s">
        <v>37</v>
      </c>
      <c r="L136" s="127" t="s">
        <v>419</v>
      </c>
      <c r="M136" s="121"/>
      <c r="N136" s="126" t="s">
        <v>51</v>
      </c>
      <c r="O136" s="121">
        <v>0</v>
      </c>
      <c r="P136" s="126"/>
      <c r="Q136" s="127"/>
      <c r="R136" s="126"/>
      <c r="S136" s="126"/>
      <c r="T136" s="170">
        <v>22749.11</v>
      </c>
      <c r="U136" s="129">
        <f t="shared" si="5"/>
        <v>25479.003200000003</v>
      </c>
      <c r="V136" s="130" t="s">
        <v>58</v>
      </c>
      <c r="W136" s="131">
        <v>2012</v>
      </c>
      <c r="X136" s="132" t="s">
        <v>171</v>
      </c>
    </row>
    <row r="137" spans="1:24" s="134" customFormat="1" ht="15" customHeight="1">
      <c r="A137" s="126" t="s">
        <v>433</v>
      </c>
      <c r="B137" s="121" t="s">
        <v>31</v>
      </c>
      <c r="C137" s="195" t="s">
        <v>391</v>
      </c>
      <c r="D137" s="121" t="s">
        <v>434</v>
      </c>
      <c r="E137" s="205" t="s">
        <v>435</v>
      </c>
      <c r="F137" s="169"/>
      <c r="G137" s="121" t="s">
        <v>35</v>
      </c>
      <c r="H137" s="126">
        <v>100</v>
      </c>
      <c r="I137" s="126">
        <v>711000000</v>
      </c>
      <c r="J137" s="127" t="s">
        <v>36</v>
      </c>
      <c r="K137" s="126" t="s">
        <v>313</v>
      </c>
      <c r="L137" s="127" t="s">
        <v>419</v>
      </c>
      <c r="M137" s="126"/>
      <c r="N137" s="126" t="s">
        <v>313</v>
      </c>
      <c r="O137" s="121">
        <v>0</v>
      </c>
      <c r="P137" s="126"/>
      <c r="Q137" s="127"/>
      <c r="R137" s="126"/>
      <c r="S137" s="126"/>
      <c r="T137" s="170">
        <v>23246.43</v>
      </c>
      <c r="U137" s="129">
        <f t="shared" si="5"/>
        <v>26036.001600000003</v>
      </c>
      <c r="V137" s="130" t="s">
        <v>42</v>
      </c>
      <c r="W137" s="131">
        <v>2012</v>
      </c>
      <c r="X137" s="132"/>
    </row>
    <row r="138" spans="1:24" s="134" customFormat="1" ht="15" customHeight="1">
      <c r="A138" s="126" t="s">
        <v>436</v>
      </c>
      <c r="B138" s="121" t="s">
        <v>31</v>
      </c>
      <c r="C138" s="168" t="s">
        <v>437</v>
      </c>
      <c r="D138" s="189" t="s">
        <v>438</v>
      </c>
      <c r="E138" s="190" t="s">
        <v>439</v>
      </c>
      <c r="F138" s="169"/>
      <c r="G138" s="121" t="s">
        <v>35</v>
      </c>
      <c r="H138" s="126">
        <v>100</v>
      </c>
      <c r="I138" s="126">
        <v>711000000</v>
      </c>
      <c r="J138" s="127" t="s">
        <v>36</v>
      </c>
      <c r="K138" s="126" t="s">
        <v>37</v>
      </c>
      <c r="L138" s="127" t="s">
        <v>419</v>
      </c>
      <c r="M138" s="121"/>
      <c r="N138" s="126" t="s">
        <v>51</v>
      </c>
      <c r="O138" s="121">
        <v>0</v>
      </c>
      <c r="P138" s="126"/>
      <c r="Q138" s="127"/>
      <c r="R138" s="126"/>
      <c r="S138" s="126"/>
      <c r="T138" s="170">
        <v>48846.43</v>
      </c>
      <c r="U138" s="129">
        <f t="shared" si="5"/>
        <v>54708.0016</v>
      </c>
      <c r="V138" s="130" t="s">
        <v>42</v>
      </c>
      <c r="W138" s="131">
        <v>2012</v>
      </c>
      <c r="X138" s="132" t="s">
        <v>171</v>
      </c>
    </row>
    <row r="139" spans="1:25" s="134" customFormat="1" ht="15" customHeight="1">
      <c r="A139" s="126" t="s">
        <v>440</v>
      </c>
      <c r="B139" s="121" t="s">
        <v>31</v>
      </c>
      <c r="C139" s="168" t="s">
        <v>441</v>
      </c>
      <c r="D139" s="121" t="s">
        <v>442</v>
      </c>
      <c r="E139" s="121" t="s">
        <v>443</v>
      </c>
      <c r="F139" s="169"/>
      <c r="G139" s="121" t="s">
        <v>35</v>
      </c>
      <c r="H139" s="126">
        <v>100</v>
      </c>
      <c r="I139" s="126">
        <v>711000000</v>
      </c>
      <c r="J139" s="127" t="s">
        <v>36</v>
      </c>
      <c r="K139" s="126" t="s">
        <v>530</v>
      </c>
      <c r="L139" s="127" t="s">
        <v>419</v>
      </c>
      <c r="M139" s="121"/>
      <c r="N139" s="126" t="s">
        <v>531</v>
      </c>
      <c r="O139" s="121">
        <v>0</v>
      </c>
      <c r="P139" s="126"/>
      <c r="Q139" s="127"/>
      <c r="R139" s="126"/>
      <c r="S139" s="126"/>
      <c r="T139" s="170">
        <v>119560</v>
      </c>
      <c r="U139" s="129">
        <v>119560</v>
      </c>
      <c r="V139" s="130" t="s">
        <v>58</v>
      </c>
      <c r="W139" s="131">
        <v>2012</v>
      </c>
      <c r="X139" s="132" t="s">
        <v>171</v>
      </c>
      <c r="Y139" s="134" t="s">
        <v>532</v>
      </c>
    </row>
    <row r="140" spans="1:24" s="134" customFormat="1" ht="15" customHeight="1">
      <c r="A140" s="126" t="s">
        <v>444</v>
      </c>
      <c r="B140" s="121" t="s">
        <v>31</v>
      </c>
      <c r="C140" s="121" t="s">
        <v>445</v>
      </c>
      <c r="D140" s="121" t="s">
        <v>446</v>
      </c>
      <c r="E140" s="121" t="s">
        <v>446</v>
      </c>
      <c r="F140" s="169"/>
      <c r="G140" s="121" t="s">
        <v>35</v>
      </c>
      <c r="H140" s="126">
        <v>100</v>
      </c>
      <c r="I140" s="126">
        <v>711000000</v>
      </c>
      <c r="J140" s="127" t="s">
        <v>36</v>
      </c>
      <c r="K140" s="126" t="s">
        <v>447</v>
      </c>
      <c r="L140" s="127" t="s">
        <v>419</v>
      </c>
      <c r="M140" s="121"/>
      <c r="N140" s="126" t="s">
        <v>448</v>
      </c>
      <c r="O140" s="121">
        <v>0</v>
      </c>
      <c r="P140" s="126"/>
      <c r="Q140" s="127"/>
      <c r="R140" s="126"/>
      <c r="S140" s="126"/>
      <c r="T140" s="170">
        <v>34046</v>
      </c>
      <c r="U140" s="129">
        <v>34046</v>
      </c>
      <c r="V140" s="130" t="s">
        <v>58</v>
      </c>
      <c r="W140" s="131">
        <v>2012</v>
      </c>
      <c r="X140" s="132"/>
    </row>
    <row r="141" spans="1:24" ht="15" customHeight="1">
      <c r="A141" s="18" t="s">
        <v>449</v>
      </c>
      <c r="B141" s="19" t="s">
        <v>31</v>
      </c>
      <c r="C141" s="53" t="s">
        <v>445</v>
      </c>
      <c r="D141" s="19" t="s">
        <v>450</v>
      </c>
      <c r="E141" s="91" t="s">
        <v>451</v>
      </c>
      <c r="F141" s="81"/>
      <c r="G141" s="19" t="s">
        <v>35</v>
      </c>
      <c r="H141" s="18">
        <v>100</v>
      </c>
      <c r="I141" s="18">
        <v>711000000</v>
      </c>
      <c r="J141" s="21" t="s">
        <v>36</v>
      </c>
      <c r="K141" s="18" t="s">
        <v>394</v>
      </c>
      <c r="L141" s="21" t="s">
        <v>419</v>
      </c>
      <c r="M141" s="19"/>
      <c r="N141" s="18" t="s">
        <v>394</v>
      </c>
      <c r="O141" s="19">
        <v>0</v>
      </c>
      <c r="P141" s="18"/>
      <c r="Q141" s="21"/>
      <c r="R141" s="18"/>
      <c r="S141" s="18"/>
      <c r="T141" s="49">
        <v>35000</v>
      </c>
      <c r="U141" s="22">
        <v>35000</v>
      </c>
      <c r="V141" s="23" t="s">
        <v>58</v>
      </c>
      <c r="W141" s="24">
        <v>2012</v>
      </c>
      <c r="X141" s="17"/>
    </row>
    <row r="142" spans="1:24" ht="15" customHeight="1">
      <c r="A142" s="18" t="s">
        <v>452</v>
      </c>
      <c r="B142" s="19" t="s">
        <v>31</v>
      </c>
      <c r="C142" s="48" t="s">
        <v>453</v>
      </c>
      <c r="D142" s="50" t="s">
        <v>454</v>
      </c>
      <c r="E142" s="93" t="s">
        <v>455</v>
      </c>
      <c r="F142" s="81"/>
      <c r="G142" s="19" t="s">
        <v>35</v>
      </c>
      <c r="H142" s="18">
        <v>100</v>
      </c>
      <c r="I142" s="18">
        <v>711000000</v>
      </c>
      <c r="J142" s="21" t="s">
        <v>36</v>
      </c>
      <c r="K142" s="18" t="s">
        <v>220</v>
      </c>
      <c r="L142" s="21" t="s">
        <v>419</v>
      </c>
      <c r="M142" s="18"/>
      <c r="N142" s="18" t="s">
        <v>220</v>
      </c>
      <c r="O142" s="19">
        <v>0</v>
      </c>
      <c r="P142" s="18"/>
      <c r="Q142" s="21"/>
      <c r="R142" s="18"/>
      <c r="S142" s="18"/>
      <c r="T142" s="49">
        <v>542000</v>
      </c>
      <c r="U142" s="22">
        <v>542000</v>
      </c>
      <c r="V142" s="23" t="s">
        <v>58</v>
      </c>
      <c r="W142" s="24">
        <v>2012</v>
      </c>
      <c r="X142" s="17"/>
    </row>
    <row r="143" spans="1:24" s="134" customFormat="1" ht="15" customHeight="1">
      <c r="A143" s="126" t="s">
        <v>456</v>
      </c>
      <c r="B143" s="121" t="s">
        <v>31</v>
      </c>
      <c r="C143" s="168" t="s">
        <v>457</v>
      </c>
      <c r="D143" s="121" t="s">
        <v>458</v>
      </c>
      <c r="E143" s="205" t="s">
        <v>459</v>
      </c>
      <c r="F143" s="169"/>
      <c r="G143" s="121" t="s">
        <v>35</v>
      </c>
      <c r="H143" s="126">
        <v>100</v>
      </c>
      <c r="I143" s="126">
        <v>711000000</v>
      </c>
      <c r="J143" s="127" t="s">
        <v>36</v>
      </c>
      <c r="K143" s="126" t="s">
        <v>37</v>
      </c>
      <c r="L143" s="127" t="s">
        <v>419</v>
      </c>
      <c r="M143" s="121"/>
      <c r="N143" s="126" t="s">
        <v>51</v>
      </c>
      <c r="O143" s="121">
        <v>0</v>
      </c>
      <c r="P143" s="126"/>
      <c r="Q143" s="127"/>
      <c r="R143" s="126"/>
      <c r="S143" s="126"/>
      <c r="T143" s="170">
        <v>28000</v>
      </c>
      <c r="U143" s="129">
        <f aca="true" t="shared" si="6" ref="U143:U160">T143*1.12</f>
        <v>31360.000000000004</v>
      </c>
      <c r="V143" s="130" t="s">
        <v>58</v>
      </c>
      <c r="W143" s="131">
        <v>2012</v>
      </c>
      <c r="X143" s="132"/>
    </row>
    <row r="144" spans="1:24" ht="15" customHeight="1">
      <c r="A144" s="18" t="s">
        <v>460</v>
      </c>
      <c r="B144" s="19" t="s">
        <v>31</v>
      </c>
      <c r="C144" s="48" t="s">
        <v>461</v>
      </c>
      <c r="D144" s="19" t="s">
        <v>462</v>
      </c>
      <c r="E144" s="92" t="s">
        <v>463</v>
      </c>
      <c r="F144" s="81"/>
      <c r="G144" s="19" t="s">
        <v>35</v>
      </c>
      <c r="H144" s="18">
        <v>100</v>
      </c>
      <c r="I144" s="18">
        <v>711000000</v>
      </c>
      <c r="J144" s="21" t="s">
        <v>36</v>
      </c>
      <c r="K144" s="18" t="s">
        <v>447</v>
      </c>
      <c r="L144" s="21" t="s">
        <v>419</v>
      </c>
      <c r="M144" s="19"/>
      <c r="N144" s="18" t="s">
        <v>464</v>
      </c>
      <c r="O144" s="19">
        <v>0</v>
      </c>
      <c r="P144" s="18"/>
      <c r="Q144" s="21"/>
      <c r="R144" s="18"/>
      <c r="S144" s="18"/>
      <c r="T144" s="49">
        <v>11000</v>
      </c>
      <c r="U144" s="22">
        <f t="shared" si="6"/>
        <v>12320.000000000002</v>
      </c>
      <c r="V144" s="23" t="s">
        <v>58</v>
      </c>
      <c r="W144" s="24">
        <v>2012</v>
      </c>
      <c r="X144" s="17"/>
    </row>
    <row r="145" spans="1:24" ht="15" customHeight="1">
      <c r="A145" s="18" t="s">
        <v>465</v>
      </c>
      <c r="B145" s="19" t="s">
        <v>31</v>
      </c>
      <c r="C145" s="48" t="s">
        <v>461</v>
      </c>
      <c r="D145" s="19" t="s">
        <v>466</v>
      </c>
      <c r="E145" s="92" t="s">
        <v>467</v>
      </c>
      <c r="F145" s="81"/>
      <c r="G145" s="19" t="s">
        <v>35</v>
      </c>
      <c r="H145" s="18">
        <v>100</v>
      </c>
      <c r="I145" s="18">
        <v>711000000</v>
      </c>
      <c r="J145" s="21" t="s">
        <v>36</v>
      </c>
      <c r="K145" s="18" t="s">
        <v>220</v>
      </c>
      <c r="L145" s="21" t="s">
        <v>419</v>
      </c>
      <c r="M145" s="19"/>
      <c r="N145" s="18" t="s">
        <v>220</v>
      </c>
      <c r="O145" s="19">
        <v>0</v>
      </c>
      <c r="P145" s="18"/>
      <c r="Q145" s="21"/>
      <c r="R145" s="18"/>
      <c r="S145" s="18"/>
      <c r="T145" s="49">
        <v>61000</v>
      </c>
      <c r="U145" s="22">
        <f t="shared" si="6"/>
        <v>68320</v>
      </c>
      <c r="V145" s="23" t="s">
        <v>58</v>
      </c>
      <c r="W145" s="24">
        <v>2012</v>
      </c>
      <c r="X145" s="17"/>
    </row>
    <row r="146" spans="1:24" ht="15" customHeight="1">
      <c r="A146" s="18" t="s">
        <v>468</v>
      </c>
      <c r="B146" s="28" t="s">
        <v>31</v>
      </c>
      <c r="C146" s="94" t="s">
        <v>469</v>
      </c>
      <c r="D146" s="28" t="s">
        <v>470</v>
      </c>
      <c r="E146" s="28" t="s">
        <v>471</v>
      </c>
      <c r="F146" s="95"/>
      <c r="G146" s="28" t="s">
        <v>35</v>
      </c>
      <c r="H146" s="29">
        <v>100</v>
      </c>
      <c r="I146" s="29">
        <v>711000000</v>
      </c>
      <c r="J146" s="30" t="s">
        <v>36</v>
      </c>
      <c r="K146" s="29" t="s">
        <v>37</v>
      </c>
      <c r="L146" s="30" t="s">
        <v>36</v>
      </c>
      <c r="M146" s="28"/>
      <c r="N146" s="29" t="s">
        <v>51</v>
      </c>
      <c r="O146" s="19">
        <v>0</v>
      </c>
      <c r="P146" s="29"/>
      <c r="Q146" s="30"/>
      <c r="R146" s="29"/>
      <c r="S146" s="29"/>
      <c r="T146" s="32">
        <v>24064</v>
      </c>
      <c r="U146" s="96">
        <f t="shared" si="6"/>
        <v>26951.680000000004</v>
      </c>
      <c r="V146" s="97" t="s">
        <v>58</v>
      </c>
      <c r="W146" s="24">
        <v>2012</v>
      </c>
      <c r="X146" s="17"/>
    </row>
    <row r="147" spans="1:24" s="134" customFormat="1" ht="15" customHeight="1">
      <c r="A147" s="126" t="s">
        <v>472</v>
      </c>
      <c r="B147" s="180" t="s">
        <v>31</v>
      </c>
      <c r="C147" s="194" t="s">
        <v>469</v>
      </c>
      <c r="D147" s="180" t="s">
        <v>473</v>
      </c>
      <c r="E147" s="180" t="s">
        <v>474</v>
      </c>
      <c r="F147" s="183"/>
      <c r="G147" s="180" t="s">
        <v>35</v>
      </c>
      <c r="H147" s="184">
        <v>100</v>
      </c>
      <c r="I147" s="184">
        <v>711000001</v>
      </c>
      <c r="J147" s="185" t="s">
        <v>102</v>
      </c>
      <c r="K147" s="184" t="s">
        <v>37</v>
      </c>
      <c r="L147" s="185" t="s">
        <v>102</v>
      </c>
      <c r="M147" s="180"/>
      <c r="N147" s="184" t="s">
        <v>51</v>
      </c>
      <c r="O147" s="121">
        <v>0</v>
      </c>
      <c r="P147" s="184"/>
      <c r="Q147" s="185"/>
      <c r="R147" s="184"/>
      <c r="S147" s="184"/>
      <c r="T147" s="186">
        <v>58644.65</v>
      </c>
      <c r="U147" s="187">
        <f t="shared" si="6"/>
        <v>65682.008</v>
      </c>
      <c r="V147" s="188" t="s">
        <v>58</v>
      </c>
      <c r="W147" s="131">
        <v>2012</v>
      </c>
      <c r="X147" s="132" t="s">
        <v>171</v>
      </c>
    </row>
    <row r="148" spans="1:24" s="134" customFormat="1" ht="15" customHeight="1">
      <c r="A148" s="126" t="s">
        <v>475</v>
      </c>
      <c r="B148" s="180" t="s">
        <v>31</v>
      </c>
      <c r="C148" s="191" t="s">
        <v>416</v>
      </c>
      <c r="D148" s="180" t="s">
        <v>476</v>
      </c>
      <c r="E148" s="182" t="s">
        <v>477</v>
      </c>
      <c r="F148" s="183"/>
      <c r="G148" s="180" t="s">
        <v>35</v>
      </c>
      <c r="H148" s="184">
        <v>100</v>
      </c>
      <c r="I148" s="184">
        <v>711000000</v>
      </c>
      <c r="J148" s="185" t="s">
        <v>36</v>
      </c>
      <c r="K148" s="184" t="s">
        <v>37</v>
      </c>
      <c r="L148" s="185" t="s">
        <v>36</v>
      </c>
      <c r="M148" s="180"/>
      <c r="N148" s="184" t="s">
        <v>51</v>
      </c>
      <c r="O148" s="121">
        <v>0</v>
      </c>
      <c r="P148" s="184"/>
      <c r="Q148" s="185"/>
      <c r="R148" s="184"/>
      <c r="S148" s="184"/>
      <c r="T148" s="186">
        <v>129450</v>
      </c>
      <c r="U148" s="187">
        <f t="shared" si="6"/>
        <v>144984</v>
      </c>
      <c r="V148" s="188" t="s">
        <v>42</v>
      </c>
      <c r="W148" s="131">
        <v>2012</v>
      </c>
      <c r="X148" s="132" t="s">
        <v>171</v>
      </c>
    </row>
    <row r="149" spans="1:24" s="134" customFormat="1" ht="15" customHeight="1">
      <c r="A149" s="126" t="s">
        <v>520</v>
      </c>
      <c r="B149" s="180" t="s">
        <v>31</v>
      </c>
      <c r="C149" s="191" t="s">
        <v>416</v>
      </c>
      <c r="D149" s="180" t="s">
        <v>476</v>
      </c>
      <c r="E149" s="182" t="s">
        <v>477</v>
      </c>
      <c r="F149" s="183"/>
      <c r="G149" s="180" t="s">
        <v>35</v>
      </c>
      <c r="H149" s="184">
        <v>100</v>
      </c>
      <c r="I149" s="184">
        <v>711000000</v>
      </c>
      <c r="J149" s="185" t="s">
        <v>36</v>
      </c>
      <c r="K149" s="184" t="s">
        <v>37</v>
      </c>
      <c r="L149" s="185" t="s">
        <v>36</v>
      </c>
      <c r="M149" s="180"/>
      <c r="N149" s="184" t="s">
        <v>51</v>
      </c>
      <c r="O149" s="121">
        <v>0</v>
      </c>
      <c r="P149" s="184"/>
      <c r="Q149" s="185"/>
      <c r="R149" s="184"/>
      <c r="S149" s="184"/>
      <c r="T149" s="186">
        <v>249792.86</v>
      </c>
      <c r="U149" s="187">
        <f t="shared" si="6"/>
        <v>279768.00320000004</v>
      </c>
      <c r="V149" s="188" t="s">
        <v>42</v>
      </c>
      <c r="W149" s="131">
        <v>2012</v>
      </c>
      <c r="X149" s="132" t="s">
        <v>171</v>
      </c>
    </row>
    <row r="150" spans="1:24" s="134" customFormat="1" ht="15" customHeight="1">
      <c r="A150" s="126" t="s">
        <v>478</v>
      </c>
      <c r="B150" s="180" t="s">
        <v>31</v>
      </c>
      <c r="C150" s="191" t="s">
        <v>479</v>
      </c>
      <c r="D150" s="180" t="s">
        <v>480</v>
      </c>
      <c r="E150" s="182" t="s">
        <v>477</v>
      </c>
      <c r="F150" s="183"/>
      <c r="G150" s="180" t="s">
        <v>35</v>
      </c>
      <c r="H150" s="184">
        <v>100</v>
      </c>
      <c r="I150" s="184">
        <v>711000000</v>
      </c>
      <c r="J150" s="185" t="s">
        <v>36</v>
      </c>
      <c r="K150" s="184" t="s">
        <v>37</v>
      </c>
      <c r="L150" s="185" t="s">
        <v>36</v>
      </c>
      <c r="M150" s="180"/>
      <c r="N150" s="184" t="s">
        <v>51</v>
      </c>
      <c r="O150" s="121">
        <v>0</v>
      </c>
      <c r="P150" s="184"/>
      <c r="Q150" s="185"/>
      <c r="R150" s="184"/>
      <c r="S150" s="184"/>
      <c r="T150" s="186">
        <v>2820000</v>
      </c>
      <c r="U150" s="187">
        <f t="shared" si="6"/>
        <v>3158400.0000000005</v>
      </c>
      <c r="V150" s="188" t="s">
        <v>58</v>
      </c>
      <c r="W150" s="131">
        <v>2012</v>
      </c>
      <c r="X150" s="132"/>
    </row>
    <row r="151" spans="1:24" s="134" customFormat="1" ht="15" customHeight="1">
      <c r="A151" s="126" t="s">
        <v>481</v>
      </c>
      <c r="B151" s="180" t="s">
        <v>31</v>
      </c>
      <c r="C151" s="181" t="s">
        <v>482</v>
      </c>
      <c r="D151" s="180" t="s">
        <v>483</v>
      </c>
      <c r="E151" s="182" t="s">
        <v>477</v>
      </c>
      <c r="F151" s="183"/>
      <c r="G151" s="180" t="s">
        <v>35</v>
      </c>
      <c r="H151" s="184">
        <v>100</v>
      </c>
      <c r="I151" s="184">
        <v>711000000</v>
      </c>
      <c r="J151" s="185" t="s">
        <v>36</v>
      </c>
      <c r="K151" s="184" t="s">
        <v>37</v>
      </c>
      <c r="L151" s="185" t="s">
        <v>36</v>
      </c>
      <c r="M151" s="180"/>
      <c r="N151" s="184" t="s">
        <v>51</v>
      </c>
      <c r="O151" s="121">
        <v>0</v>
      </c>
      <c r="P151" s="184"/>
      <c r="Q151" s="185"/>
      <c r="R151" s="184"/>
      <c r="S151" s="184"/>
      <c r="T151" s="186">
        <v>529650</v>
      </c>
      <c r="U151" s="187">
        <f t="shared" si="6"/>
        <v>593208</v>
      </c>
      <c r="V151" s="188" t="s">
        <v>58</v>
      </c>
      <c r="W151" s="131">
        <v>2012</v>
      </c>
      <c r="X151" s="132"/>
    </row>
    <row r="152" spans="1:24" s="134" customFormat="1" ht="15" customHeight="1">
      <c r="A152" s="126" t="s">
        <v>515</v>
      </c>
      <c r="B152" s="180" t="s">
        <v>31</v>
      </c>
      <c r="C152" s="181" t="s">
        <v>482</v>
      </c>
      <c r="D152" s="180" t="s">
        <v>483</v>
      </c>
      <c r="E152" s="182" t="s">
        <v>477</v>
      </c>
      <c r="F152" s="183"/>
      <c r="G152" s="180" t="s">
        <v>35</v>
      </c>
      <c r="H152" s="184">
        <v>100</v>
      </c>
      <c r="I152" s="184">
        <v>711000000</v>
      </c>
      <c r="J152" s="185" t="s">
        <v>36</v>
      </c>
      <c r="K152" s="184" t="s">
        <v>37</v>
      </c>
      <c r="L152" s="185" t="s">
        <v>36</v>
      </c>
      <c r="M152" s="180"/>
      <c r="N152" s="184" t="s">
        <v>51</v>
      </c>
      <c r="O152" s="121">
        <v>0</v>
      </c>
      <c r="P152" s="184"/>
      <c r="Q152" s="185"/>
      <c r="R152" s="184"/>
      <c r="S152" s="184"/>
      <c r="T152" s="186">
        <v>564668</v>
      </c>
      <c r="U152" s="187">
        <v>564668</v>
      </c>
      <c r="V152" s="188" t="s">
        <v>58</v>
      </c>
      <c r="W152" s="131">
        <v>2012</v>
      </c>
      <c r="X152" s="132" t="s">
        <v>536</v>
      </c>
    </row>
    <row r="153" spans="1:24" s="134" customFormat="1" ht="15" customHeight="1">
      <c r="A153" s="126" t="s">
        <v>484</v>
      </c>
      <c r="B153" s="180" t="s">
        <v>31</v>
      </c>
      <c r="C153" s="194" t="s">
        <v>469</v>
      </c>
      <c r="D153" s="180" t="s">
        <v>485</v>
      </c>
      <c r="E153" s="182" t="s">
        <v>486</v>
      </c>
      <c r="F153" s="183"/>
      <c r="G153" s="180" t="s">
        <v>35</v>
      </c>
      <c r="H153" s="184">
        <v>100</v>
      </c>
      <c r="I153" s="184">
        <v>711000000</v>
      </c>
      <c r="J153" s="185" t="s">
        <v>36</v>
      </c>
      <c r="K153" s="184" t="s">
        <v>37</v>
      </c>
      <c r="L153" s="185" t="s">
        <v>36</v>
      </c>
      <c r="M153" s="180"/>
      <c r="N153" s="184" t="s">
        <v>51</v>
      </c>
      <c r="O153" s="121">
        <v>0</v>
      </c>
      <c r="P153" s="184"/>
      <c r="Q153" s="185"/>
      <c r="R153" s="184"/>
      <c r="S153" s="184"/>
      <c r="T153" s="186">
        <v>166850</v>
      </c>
      <c r="U153" s="187">
        <f t="shared" si="6"/>
        <v>186872.00000000003</v>
      </c>
      <c r="V153" s="188" t="s">
        <v>42</v>
      </c>
      <c r="W153" s="131">
        <v>2012</v>
      </c>
      <c r="X153" s="132" t="s">
        <v>171</v>
      </c>
    </row>
    <row r="154" spans="1:24" s="134" customFormat="1" ht="15" customHeight="1">
      <c r="A154" s="126" t="s">
        <v>487</v>
      </c>
      <c r="B154" s="121" t="s">
        <v>31</v>
      </c>
      <c r="C154" s="121" t="s">
        <v>488</v>
      </c>
      <c r="D154" s="121" t="s">
        <v>489</v>
      </c>
      <c r="E154" s="121" t="s">
        <v>490</v>
      </c>
      <c r="F154" s="169"/>
      <c r="G154" s="121" t="s">
        <v>35</v>
      </c>
      <c r="H154" s="126">
        <v>100</v>
      </c>
      <c r="I154" s="126">
        <v>711000000</v>
      </c>
      <c r="J154" s="127" t="s">
        <v>36</v>
      </c>
      <c r="K154" s="126" t="s">
        <v>37</v>
      </c>
      <c r="L154" s="127" t="s">
        <v>36</v>
      </c>
      <c r="M154" s="121"/>
      <c r="N154" s="126" t="s">
        <v>300</v>
      </c>
      <c r="O154" s="121">
        <v>0</v>
      </c>
      <c r="P154" s="126"/>
      <c r="Q154" s="127"/>
      <c r="R154" s="126"/>
      <c r="S154" s="126"/>
      <c r="T154" s="170">
        <v>39638.4</v>
      </c>
      <c r="U154" s="187">
        <f t="shared" si="6"/>
        <v>44395.00800000001</v>
      </c>
      <c r="V154" s="130" t="s">
        <v>58</v>
      </c>
      <c r="W154" s="131">
        <v>2012</v>
      </c>
      <c r="X154" s="132" t="s">
        <v>171</v>
      </c>
    </row>
    <row r="155" spans="1:24" s="134" customFormat="1" ht="15" customHeight="1">
      <c r="A155" s="126" t="s">
        <v>491</v>
      </c>
      <c r="B155" s="121" t="s">
        <v>31</v>
      </c>
      <c r="C155" s="195" t="s">
        <v>492</v>
      </c>
      <c r="D155" s="121" t="s">
        <v>493</v>
      </c>
      <c r="E155" s="121" t="s">
        <v>494</v>
      </c>
      <c r="F155" s="169"/>
      <c r="G155" s="121" t="s">
        <v>35</v>
      </c>
      <c r="H155" s="126">
        <v>100</v>
      </c>
      <c r="I155" s="126">
        <v>711000000</v>
      </c>
      <c r="J155" s="127" t="s">
        <v>36</v>
      </c>
      <c r="K155" s="126" t="s">
        <v>37</v>
      </c>
      <c r="L155" s="127" t="s">
        <v>36</v>
      </c>
      <c r="M155" s="121"/>
      <c r="N155" s="126" t="s">
        <v>51</v>
      </c>
      <c r="O155" s="121">
        <v>0</v>
      </c>
      <c r="P155" s="126"/>
      <c r="Q155" s="127"/>
      <c r="R155" s="126"/>
      <c r="S155" s="126"/>
      <c r="T155" s="170">
        <v>4381.25</v>
      </c>
      <c r="U155" s="129">
        <f t="shared" si="6"/>
        <v>4907.000000000001</v>
      </c>
      <c r="V155" s="130" t="s">
        <v>42</v>
      </c>
      <c r="W155" s="131">
        <v>2012</v>
      </c>
      <c r="X155" s="132" t="s">
        <v>171</v>
      </c>
    </row>
    <row r="156" spans="1:24" ht="15" customHeight="1">
      <c r="A156" s="18" t="s">
        <v>495</v>
      </c>
      <c r="B156" s="19" t="s">
        <v>31</v>
      </c>
      <c r="C156" s="53" t="s">
        <v>496</v>
      </c>
      <c r="D156" s="19" t="s">
        <v>497</v>
      </c>
      <c r="E156" s="19" t="s">
        <v>498</v>
      </c>
      <c r="F156" s="81"/>
      <c r="G156" s="19" t="s">
        <v>35</v>
      </c>
      <c r="H156" s="18">
        <v>100</v>
      </c>
      <c r="I156" s="18">
        <v>711000000</v>
      </c>
      <c r="J156" s="21" t="s">
        <v>36</v>
      </c>
      <c r="K156" s="18" t="s">
        <v>499</v>
      </c>
      <c r="L156" s="21" t="s">
        <v>36</v>
      </c>
      <c r="M156" s="19"/>
      <c r="N156" s="18" t="s">
        <v>499</v>
      </c>
      <c r="O156" s="19">
        <v>0</v>
      </c>
      <c r="P156" s="18"/>
      <c r="Q156" s="21"/>
      <c r="R156" s="18"/>
      <c r="S156" s="18"/>
      <c r="T156" s="49">
        <v>180000</v>
      </c>
      <c r="U156" s="22">
        <f t="shared" si="6"/>
        <v>201600.00000000003</v>
      </c>
      <c r="V156" s="23" t="s">
        <v>58</v>
      </c>
      <c r="W156" s="24">
        <v>2012</v>
      </c>
      <c r="X156" s="17"/>
    </row>
    <row r="157" spans="1:24" ht="15" customHeight="1">
      <c r="A157" s="18" t="s">
        <v>500</v>
      </c>
      <c r="B157" s="19" t="s">
        <v>31</v>
      </c>
      <c r="C157" s="48" t="s">
        <v>469</v>
      </c>
      <c r="D157" s="19" t="s">
        <v>501</v>
      </c>
      <c r="E157" s="19" t="s">
        <v>502</v>
      </c>
      <c r="F157" s="81"/>
      <c r="G157" s="19" t="s">
        <v>35</v>
      </c>
      <c r="H157" s="18">
        <v>100</v>
      </c>
      <c r="I157" s="18">
        <v>711000000</v>
      </c>
      <c r="J157" s="21" t="s">
        <v>36</v>
      </c>
      <c r="K157" s="18" t="s">
        <v>37</v>
      </c>
      <c r="L157" s="21" t="s">
        <v>36</v>
      </c>
      <c r="M157" s="19"/>
      <c r="N157" s="18" t="s">
        <v>51</v>
      </c>
      <c r="O157" s="19">
        <v>0</v>
      </c>
      <c r="P157" s="18"/>
      <c r="Q157" s="21"/>
      <c r="R157" s="18"/>
      <c r="S157" s="18"/>
      <c r="T157" s="49">
        <v>64000</v>
      </c>
      <c r="U157" s="22">
        <f t="shared" si="6"/>
        <v>71680</v>
      </c>
      <c r="V157" s="23" t="s">
        <v>58</v>
      </c>
      <c r="W157" s="24">
        <v>2012</v>
      </c>
      <c r="X157" s="17"/>
    </row>
    <row r="158" spans="1:24" s="134" customFormat="1" ht="15" customHeight="1">
      <c r="A158" s="126" t="s">
        <v>503</v>
      </c>
      <c r="B158" s="121" t="s">
        <v>31</v>
      </c>
      <c r="C158" s="195" t="s">
        <v>469</v>
      </c>
      <c r="D158" s="121" t="s">
        <v>504</v>
      </c>
      <c r="E158" s="121" t="s">
        <v>505</v>
      </c>
      <c r="F158" s="169"/>
      <c r="G158" s="121" t="s">
        <v>35</v>
      </c>
      <c r="H158" s="126">
        <v>100</v>
      </c>
      <c r="I158" s="126">
        <v>711000000</v>
      </c>
      <c r="J158" s="127" t="s">
        <v>36</v>
      </c>
      <c r="K158" s="126" t="s">
        <v>37</v>
      </c>
      <c r="L158" s="127" t="s">
        <v>36</v>
      </c>
      <c r="M158" s="121"/>
      <c r="N158" s="126" t="s">
        <v>51</v>
      </c>
      <c r="O158" s="121">
        <v>0</v>
      </c>
      <c r="P158" s="126"/>
      <c r="Q158" s="127"/>
      <c r="R158" s="126"/>
      <c r="S158" s="126"/>
      <c r="T158" s="170">
        <v>15000</v>
      </c>
      <c r="U158" s="129">
        <f t="shared" si="6"/>
        <v>16800</v>
      </c>
      <c r="V158" s="130" t="s">
        <v>58</v>
      </c>
      <c r="W158" s="131">
        <v>2012</v>
      </c>
      <c r="X158" s="132" t="s">
        <v>171</v>
      </c>
    </row>
    <row r="159" spans="1:24" s="134" customFormat="1" ht="15" customHeight="1">
      <c r="A159" s="126" t="s">
        <v>506</v>
      </c>
      <c r="B159" s="121" t="s">
        <v>31</v>
      </c>
      <c r="C159" s="195" t="s">
        <v>469</v>
      </c>
      <c r="D159" s="121" t="s">
        <v>507</v>
      </c>
      <c r="E159" s="121" t="s">
        <v>505</v>
      </c>
      <c r="F159" s="169"/>
      <c r="G159" s="121" t="s">
        <v>35</v>
      </c>
      <c r="H159" s="126">
        <v>100</v>
      </c>
      <c r="I159" s="126">
        <v>711000000</v>
      </c>
      <c r="J159" s="127" t="s">
        <v>36</v>
      </c>
      <c r="K159" s="126" t="s">
        <v>37</v>
      </c>
      <c r="L159" s="127" t="s">
        <v>36</v>
      </c>
      <c r="M159" s="121"/>
      <c r="N159" s="126" t="s">
        <v>51</v>
      </c>
      <c r="O159" s="121">
        <v>0</v>
      </c>
      <c r="P159" s="126"/>
      <c r="Q159" s="127"/>
      <c r="R159" s="126"/>
      <c r="S159" s="126"/>
      <c r="T159" s="170">
        <v>96428.58</v>
      </c>
      <c r="U159" s="129">
        <f t="shared" si="6"/>
        <v>108000.00960000002</v>
      </c>
      <c r="V159" s="130" t="s">
        <v>58</v>
      </c>
      <c r="W159" s="131">
        <v>2012</v>
      </c>
      <c r="X159" s="132" t="s">
        <v>171</v>
      </c>
    </row>
    <row r="160" spans="1:24" s="134" customFormat="1" ht="15" customHeight="1">
      <c r="A160" s="126" t="s">
        <v>508</v>
      </c>
      <c r="B160" s="121" t="s">
        <v>31</v>
      </c>
      <c r="C160" s="195" t="s">
        <v>469</v>
      </c>
      <c r="D160" s="121" t="s">
        <v>509</v>
      </c>
      <c r="E160" s="121" t="s">
        <v>510</v>
      </c>
      <c r="F160" s="169"/>
      <c r="G160" s="121" t="s">
        <v>35</v>
      </c>
      <c r="H160" s="126">
        <v>100</v>
      </c>
      <c r="I160" s="126">
        <v>711000000</v>
      </c>
      <c r="J160" s="127" t="s">
        <v>36</v>
      </c>
      <c r="K160" s="126" t="s">
        <v>37</v>
      </c>
      <c r="L160" s="127" t="s">
        <v>36</v>
      </c>
      <c r="M160" s="121"/>
      <c r="N160" s="126" t="s">
        <v>300</v>
      </c>
      <c r="O160" s="121">
        <v>0</v>
      </c>
      <c r="P160" s="126"/>
      <c r="Q160" s="127"/>
      <c r="R160" s="126"/>
      <c r="S160" s="126"/>
      <c r="T160" s="170">
        <v>2142857</v>
      </c>
      <c r="U160" s="129">
        <f t="shared" si="6"/>
        <v>2399999.8400000003</v>
      </c>
      <c r="V160" s="130" t="s">
        <v>42</v>
      </c>
      <c r="W160" s="131">
        <v>2012</v>
      </c>
      <c r="X160" s="132"/>
    </row>
    <row r="161" spans="1:24" s="134" customFormat="1" ht="15" customHeight="1">
      <c r="A161" s="126" t="s">
        <v>511</v>
      </c>
      <c r="B161" s="121" t="s">
        <v>31</v>
      </c>
      <c r="C161" s="168" t="s">
        <v>441</v>
      </c>
      <c r="D161" s="121" t="s">
        <v>512</v>
      </c>
      <c r="E161" s="121" t="s">
        <v>443</v>
      </c>
      <c r="F161" s="169"/>
      <c r="G161" s="121" t="s">
        <v>35</v>
      </c>
      <c r="H161" s="126">
        <v>100</v>
      </c>
      <c r="I161" s="126">
        <v>711000000</v>
      </c>
      <c r="J161" s="127" t="s">
        <v>36</v>
      </c>
      <c r="K161" s="126" t="s">
        <v>37</v>
      </c>
      <c r="L161" s="127" t="s">
        <v>36</v>
      </c>
      <c r="M161" s="121"/>
      <c r="N161" s="126" t="s">
        <v>220</v>
      </c>
      <c r="O161" s="121">
        <v>0</v>
      </c>
      <c r="P161" s="126"/>
      <c r="Q161" s="127"/>
      <c r="R161" s="126"/>
      <c r="S161" s="126"/>
      <c r="T161" s="170">
        <v>214285</v>
      </c>
      <c r="U161" s="129">
        <v>240000</v>
      </c>
      <c r="V161" s="130" t="s">
        <v>58</v>
      </c>
      <c r="W161" s="131">
        <v>2012</v>
      </c>
      <c r="X161" s="132"/>
    </row>
    <row r="162" spans="1:24" ht="12.75">
      <c r="A162" s="98"/>
      <c r="B162" s="99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100"/>
      <c r="Q162" s="100"/>
      <c r="R162" s="100"/>
      <c r="S162" s="100"/>
      <c r="T162" s="101">
        <f>SUM(T133:T161)</f>
        <v>9512800.58</v>
      </c>
      <c r="U162" s="101">
        <f>SUM(U133:U161)</f>
        <v>10498904.569600003</v>
      </c>
      <c r="V162" s="98"/>
      <c r="W162" s="102"/>
      <c r="X162" s="17"/>
    </row>
    <row r="163" spans="1:24" s="72" customFormat="1" ht="15">
      <c r="A163" s="71"/>
      <c r="B163" s="71"/>
      <c r="C163" s="103"/>
      <c r="D163" s="103"/>
      <c r="E163" s="103"/>
      <c r="F163" s="103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 t="s">
        <v>513</v>
      </c>
      <c r="T163" s="104">
        <f>T122+T131+T162</f>
        <v>20598583.86</v>
      </c>
      <c r="U163" s="104">
        <f>U122+U131+U162</f>
        <v>22915301.923200004</v>
      </c>
      <c r="V163" s="71"/>
      <c r="W163" s="71"/>
      <c r="X163" s="71"/>
    </row>
    <row r="164" spans="3:6" ht="12.75">
      <c r="C164" s="15"/>
      <c r="D164" s="15"/>
      <c r="E164" s="15"/>
      <c r="F164" s="15"/>
    </row>
    <row r="165" spans="3:6" ht="12.75">
      <c r="C165" s="15" t="s">
        <v>514</v>
      </c>
      <c r="D165" s="15"/>
      <c r="E165" s="15"/>
      <c r="F165" s="15"/>
    </row>
  </sheetData>
  <mergeCells count="31">
    <mergeCell ref="Y12:Y13"/>
    <mergeCell ref="U12:U13"/>
    <mergeCell ref="V12:V13"/>
    <mergeCell ref="W12:W13"/>
    <mergeCell ref="X12:X13"/>
    <mergeCell ref="Q12:Q13"/>
    <mergeCell ref="R12:R13"/>
    <mergeCell ref="S12:S13"/>
    <mergeCell ref="T12:T13"/>
    <mergeCell ref="M12:M13"/>
    <mergeCell ref="N12:N13"/>
    <mergeCell ref="O12:O13"/>
    <mergeCell ref="P12:P13"/>
    <mergeCell ref="I12:I13"/>
    <mergeCell ref="J12:J13"/>
    <mergeCell ref="K12:K13"/>
    <mergeCell ref="L12:L13"/>
    <mergeCell ref="S7:X8"/>
    <mergeCell ref="C9:W9"/>
    <mergeCell ref="A12:A13"/>
    <mergeCell ref="B12:B13"/>
    <mergeCell ref="C12:C13"/>
    <mergeCell ref="D12:D13"/>
    <mergeCell ref="E12:E13"/>
    <mergeCell ref="F12:F13"/>
    <mergeCell ref="G12:G13"/>
    <mergeCell ref="H12:H13"/>
    <mergeCell ref="A3:X3"/>
    <mergeCell ref="A4:B4"/>
    <mergeCell ref="C4:W4"/>
    <mergeCell ref="S5:X6"/>
  </mergeCells>
  <conditionalFormatting sqref="E45 E34 E25:E26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16"/>
  <sheetViews>
    <sheetView tabSelected="1" workbookViewId="0" topLeftCell="A22">
      <selection activeCell="V25" sqref="V25"/>
    </sheetView>
  </sheetViews>
  <sheetFormatPr defaultColWidth="5.28125" defaultRowHeight="12.75"/>
  <cols>
    <col min="1" max="1" width="7.421875" style="1" customWidth="1"/>
    <col min="2" max="2" width="14.00390625" style="1" customWidth="1"/>
    <col min="3" max="3" width="12.7109375" style="1" customWidth="1"/>
    <col min="4" max="4" width="28.140625" style="1" customWidth="1"/>
    <col min="5" max="5" width="28.00390625" style="1" hidden="1" customWidth="1"/>
    <col min="6" max="6" width="17.28125" style="1" hidden="1" customWidth="1"/>
    <col min="7" max="7" width="10.57421875" style="1" hidden="1" customWidth="1"/>
    <col min="8" max="8" width="15.28125" style="1" hidden="1" customWidth="1"/>
    <col min="9" max="9" width="12.8515625" style="1" hidden="1" customWidth="1"/>
    <col min="10" max="10" width="13.140625" style="1" hidden="1" customWidth="1"/>
    <col min="11" max="11" width="17.57421875" style="1" hidden="1" customWidth="1"/>
    <col min="12" max="12" width="14.421875" style="1" hidden="1" customWidth="1"/>
    <col min="13" max="13" width="15.7109375" style="1" hidden="1" customWidth="1"/>
    <col min="14" max="14" width="20.57421875" style="1" hidden="1" customWidth="1"/>
    <col min="15" max="15" width="15.00390625" style="1" hidden="1" customWidth="1"/>
    <col min="16" max="16" width="14.421875" style="1" hidden="1" customWidth="1"/>
    <col min="17" max="17" width="10.8515625" style="1" hidden="1" customWidth="1"/>
    <col min="18" max="18" width="7.140625" style="1" hidden="1" customWidth="1"/>
    <col min="19" max="19" width="11.8515625" style="1" hidden="1" customWidth="1"/>
    <col min="20" max="20" width="15.28125" style="1" hidden="1" customWidth="1"/>
    <col min="21" max="22" width="13.8515625" style="1" customWidth="1"/>
    <col min="23" max="23" width="13.28125" style="1" customWidth="1"/>
    <col min="24" max="24" width="13.7109375" style="1" customWidth="1"/>
    <col min="25" max="255" width="9.140625" style="1" customWidth="1"/>
    <col min="256" max="16384" width="5.28125" style="1" customWidth="1"/>
  </cols>
  <sheetData>
    <row r="1" spans="4:23" ht="12.7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Q1" s="2"/>
      <c r="S1" s="2"/>
      <c r="U1" s="3"/>
      <c r="V1" s="3"/>
      <c r="W1" s="4"/>
    </row>
    <row r="2" spans="14:38" ht="12.75">
      <c r="N2" s="5"/>
      <c r="U2" s="5"/>
      <c r="V2" s="5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s="232" t="s">
        <v>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23" ht="13.5" thickBot="1">
      <c r="A4" s="233"/>
      <c r="B4" s="233"/>
      <c r="C4" s="234" t="s">
        <v>2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</row>
    <row r="5" spans="11:24" ht="12.75">
      <c r="K5" s="5"/>
      <c r="L5" s="5"/>
      <c r="M5" s="5"/>
      <c r="N5" s="5"/>
      <c r="P5" s="6"/>
      <c r="Q5" s="7"/>
      <c r="R5" s="7"/>
      <c r="S5" s="235" t="s">
        <v>3</v>
      </c>
      <c r="T5" s="236"/>
      <c r="U5" s="236"/>
      <c r="V5" s="236"/>
      <c r="W5" s="236"/>
      <c r="X5" s="237"/>
    </row>
    <row r="6" spans="11:24" ht="12.75">
      <c r="K6" s="5"/>
      <c r="L6" s="5"/>
      <c r="M6" s="5"/>
      <c r="N6" s="5"/>
      <c r="P6" s="7"/>
      <c r="Q6" s="7"/>
      <c r="R6" s="7"/>
      <c r="S6" s="238"/>
      <c r="T6" s="239"/>
      <c r="U6" s="239"/>
      <c r="V6" s="239"/>
      <c r="W6" s="239"/>
      <c r="X6" s="240"/>
    </row>
    <row r="7" spans="11:24" ht="12.75">
      <c r="K7" s="5"/>
      <c r="L7" s="5"/>
      <c r="M7" s="5"/>
      <c r="N7" s="5"/>
      <c r="P7" s="6"/>
      <c r="Q7" s="8"/>
      <c r="R7" s="8"/>
      <c r="S7" s="238" t="s">
        <v>646</v>
      </c>
      <c r="T7" s="239"/>
      <c r="U7" s="239"/>
      <c r="V7" s="239"/>
      <c r="W7" s="239"/>
      <c r="X7" s="240"/>
    </row>
    <row r="8" spans="11:24" ht="13.5" thickBot="1">
      <c r="K8" s="5"/>
      <c r="L8" s="5"/>
      <c r="M8" s="5"/>
      <c r="N8" s="5"/>
      <c r="P8" s="8"/>
      <c r="Q8" s="8"/>
      <c r="R8" s="8"/>
      <c r="S8" s="241"/>
      <c r="T8" s="242"/>
      <c r="U8" s="242"/>
      <c r="V8" s="242"/>
      <c r="W8" s="242"/>
      <c r="X8" s="243"/>
    </row>
    <row r="9" spans="3:23" ht="12.75"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</row>
    <row r="10" spans="2:23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3:23" ht="13.5" thickBo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5" s="9" customFormat="1" ht="12.75">
      <c r="A12" s="245" t="s">
        <v>5</v>
      </c>
      <c r="B12" s="245" t="s">
        <v>6</v>
      </c>
      <c r="C12" s="245" t="s">
        <v>7</v>
      </c>
      <c r="D12" s="245" t="s">
        <v>8</v>
      </c>
      <c r="E12" s="245" t="s">
        <v>9</v>
      </c>
      <c r="F12" s="245" t="s">
        <v>10</v>
      </c>
      <c r="G12" s="245" t="s">
        <v>11</v>
      </c>
      <c r="H12" s="245" t="s">
        <v>12</v>
      </c>
      <c r="I12" s="245" t="s">
        <v>13</v>
      </c>
      <c r="J12" s="245" t="s">
        <v>14</v>
      </c>
      <c r="K12" s="245" t="s">
        <v>15</v>
      </c>
      <c r="L12" s="245" t="s">
        <v>16</v>
      </c>
      <c r="M12" s="245" t="s">
        <v>17</v>
      </c>
      <c r="N12" s="245" t="s">
        <v>18</v>
      </c>
      <c r="O12" s="245" t="s">
        <v>19</v>
      </c>
      <c r="P12" s="245" t="s">
        <v>20</v>
      </c>
      <c r="Q12" s="245" t="s">
        <v>21</v>
      </c>
      <c r="R12" s="245" t="s">
        <v>22</v>
      </c>
      <c r="S12" s="245" t="s">
        <v>23</v>
      </c>
      <c r="T12" s="245" t="s">
        <v>24</v>
      </c>
      <c r="U12" s="245" t="s">
        <v>25</v>
      </c>
      <c r="V12" s="245" t="s">
        <v>26</v>
      </c>
      <c r="W12" s="249" t="s">
        <v>27</v>
      </c>
      <c r="X12" s="249" t="s">
        <v>28</v>
      </c>
      <c r="Y12" s="248"/>
    </row>
    <row r="13" spans="1:25" s="9" customFormat="1" ht="44.25" customHeight="1" thickBot="1">
      <c r="A13" s="246"/>
      <c r="B13" s="246"/>
      <c r="C13" s="246"/>
      <c r="D13" s="246"/>
      <c r="E13" s="246"/>
      <c r="F13" s="247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7"/>
      <c r="W13" s="250"/>
      <c r="X13" s="250"/>
      <c r="Y13" s="248"/>
    </row>
    <row r="14" spans="1:24" s="13" customFormat="1" ht="14.25" thickBo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  <c r="U14" s="11">
        <v>21</v>
      </c>
      <c r="V14" s="11">
        <v>22</v>
      </c>
      <c r="W14" s="11">
        <v>23</v>
      </c>
      <c r="X14" s="12">
        <v>24</v>
      </c>
    </row>
    <row r="15" spans="1:24" ht="15" customHeight="1">
      <c r="A15" s="14" t="s">
        <v>29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16"/>
      <c r="T15" s="16"/>
      <c r="U15" s="16"/>
      <c r="V15" s="16"/>
      <c r="W15" s="15"/>
      <c r="X15" s="17"/>
    </row>
    <row r="16" spans="1:25" ht="15" customHeight="1">
      <c r="A16" s="18" t="s">
        <v>30</v>
      </c>
      <c r="B16" s="19" t="s">
        <v>31</v>
      </c>
      <c r="C16" s="19" t="s">
        <v>32</v>
      </c>
      <c r="D16" s="19" t="s">
        <v>33</v>
      </c>
      <c r="E16" s="251" t="s">
        <v>34</v>
      </c>
      <c r="F16" s="20"/>
      <c r="G16" s="19" t="s">
        <v>35</v>
      </c>
      <c r="H16" s="19">
        <v>100</v>
      </c>
      <c r="I16" s="18">
        <v>711000000</v>
      </c>
      <c r="J16" s="21" t="s">
        <v>36</v>
      </c>
      <c r="K16" s="18" t="s">
        <v>37</v>
      </c>
      <c r="L16" s="21" t="s">
        <v>38</v>
      </c>
      <c r="M16" s="19" t="s">
        <v>39</v>
      </c>
      <c r="N16" s="252" t="s">
        <v>40</v>
      </c>
      <c r="O16" s="21">
        <v>0</v>
      </c>
      <c r="P16" s="18">
        <v>112</v>
      </c>
      <c r="Q16" s="18" t="s">
        <v>41</v>
      </c>
      <c r="R16" s="18">
        <v>1750</v>
      </c>
      <c r="S16" s="253">
        <v>130.31</v>
      </c>
      <c r="T16" s="22">
        <f>R16*S16</f>
        <v>228042.5</v>
      </c>
      <c r="U16" s="22">
        <v>255400</v>
      </c>
      <c r="V16" s="23" t="s">
        <v>42</v>
      </c>
      <c r="W16" s="24">
        <v>2012</v>
      </c>
      <c r="X16" s="254"/>
      <c r="Y16" s="105"/>
    </row>
    <row r="17" spans="1:25" ht="15" customHeight="1">
      <c r="A17" s="25" t="s">
        <v>43</v>
      </c>
      <c r="B17" s="19" t="s">
        <v>31</v>
      </c>
      <c r="C17" s="19" t="s">
        <v>32</v>
      </c>
      <c r="D17" s="19" t="s">
        <v>44</v>
      </c>
      <c r="E17" s="251" t="s">
        <v>45</v>
      </c>
      <c r="F17" s="20"/>
      <c r="G17" s="19" t="s">
        <v>35</v>
      </c>
      <c r="H17" s="19">
        <v>100</v>
      </c>
      <c r="I17" s="18">
        <v>711000000</v>
      </c>
      <c r="J17" s="21" t="s">
        <v>36</v>
      </c>
      <c r="K17" s="18" t="s">
        <v>37</v>
      </c>
      <c r="L17" s="21" t="s">
        <v>38</v>
      </c>
      <c r="M17" s="19" t="s">
        <v>39</v>
      </c>
      <c r="N17" s="18" t="s">
        <v>46</v>
      </c>
      <c r="O17" s="21">
        <v>0</v>
      </c>
      <c r="P17" s="18">
        <v>112</v>
      </c>
      <c r="Q17" s="18" t="s">
        <v>41</v>
      </c>
      <c r="R17" s="18">
        <v>6700</v>
      </c>
      <c r="S17" s="255">
        <v>99.28</v>
      </c>
      <c r="T17" s="22">
        <f aca="true" t="shared" si="0" ref="T17:T53">R17*S17</f>
        <v>665176</v>
      </c>
      <c r="U17" s="22">
        <v>745000</v>
      </c>
      <c r="V17" s="23" t="s">
        <v>42</v>
      </c>
      <c r="W17" s="24">
        <v>2012</v>
      </c>
      <c r="X17" s="17"/>
      <c r="Y17" s="105"/>
    </row>
    <row r="18" spans="1:25" ht="15" customHeight="1">
      <c r="A18" s="18" t="s">
        <v>47</v>
      </c>
      <c r="B18" s="19" t="s">
        <v>31</v>
      </c>
      <c r="C18" s="26" t="s">
        <v>48</v>
      </c>
      <c r="D18" s="27" t="s">
        <v>49</v>
      </c>
      <c r="E18" s="256" t="s">
        <v>50</v>
      </c>
      <c r="F18" s="20"/>
      <c r="G18" s="19" t="s">
        <v>35</v>
      </c>
      <c r="H18" s="19">
        <v>100</v>
      </c>
      <c r="I18" s="18">
        <v>711000000</v>
      </c>
      <c r="J18" s="21" t="s">
        <v>36</v>
      </c>
      <c r="K18" s="18" t="s">
        <v>37</v>
      </c>
      <c r="L18" s="21" t="s">
        <v>36</v>
      </c>
      <c r="M18" s="19" t="s">
        <v>39</v>
      </c>
      <c r="N18" s="18" t="s">
        <v>51</v>
      </c>
      <c r="O18" s="21">
        <v>0</v>
      </c>
      <c r="P18" s="18">
        <v>112</v>
      </c>
      <c r="Q18" s="18" t="s">
        <v>41</v>
      </c>
      <c r="R18" s="18">
        <v>3900</v>
      </c>
      <c r="S18" s="253">
        <v>96.39</v>
      </c>
      <c r="T18" s="22">
        <f t="shared" si="0"/>
        <v>375921</v>
      </c>
      <c r="U18" s="22">
        <v>421000</v>
      </c>
      <c r="V18" s="23" t="s">
        <v>42</v>
      </c>
      <c r="W18" s="24">
        <v>2012</v>
      </c>
      <c r="X18" s="17"/>
      <c r="Y18" s="105"/>
    </row>
    <row r="19" spans="1:25" ht="21.75" customHeight="1">
      <c r="A19" s="18" t="s">
        <v>52</v>
      </c>
      <c r="B19" s="28" t="s">
        <v>31</v>
      </c>
      <c r="C19" s="21" t="s">
        <v>60</v>
      </c>
      <c r="D19" s="28" t="s">
        <v>53</v>
      </c>
      <c r="E19" s="257" t="s">
        <v>54</v>
      </c>
      <c r="F19" s="20"/>
      <c r="G19" s="28" t="s">
        <v>35</v>
      </c>
      <c r="H19" s="29">
        <v>0</v>
      </c>
      <c r="I19" s="29">
        <v>711000000</v>
      </c>
      <c r="J19" s="30" t="s">
        <v>36</v>
      </c>
      <c r="K19" s="29" t="s">
        <v>55</v>
      </c>
      <c r="L19" s="30" t="s">
        <v>36</v>
      </c>
      <c r="M19" s="28" t="s">
        <v>39</v>
      </c>
      <c r="N19" s="29" t="s">
        <v>56</v>
      </c>
      <c r="O19" s="21">
        <v>0</v>
      </c>
      <c r="P19" s="29">
        <v>5111</v>
      </c>
      <c r="Q19" s="29" t="s">
        <v>57</v>
      </c>
      <c r="R19" s="31">
        <v>40</v>
      </c>
      <c r="S19" s="32">
        <v>587.06</v>
      </c>
      <c r="T19" s="22">
        <f t="shared" si="0"/>
        <v>23482.399999999998</v>
      </c>
      <c r="U19" s="22">
        <f aca="true" t="shared" si="1" ref="U19:U38">(T19/100)*112</f>
        <v>26300.287999999997</v>
      </c>
      <c r="V19" s="23" t="s">
        <v>58</v>
      </c>
      <c r="W19" s="33">
        <v>2012</v>
      </c>
      <c r="X19" s="17"/>
      <c r="Y19" s="105"/>
    </row>
    <row r="20" spans="1:25" ht="15" customHeight="1">
      <c r="A20" s="25" t="s">
        <v>59</v>
      </c>
      <c r="B20" s="28" t="s">
        <v>31</v>
      </c>
      <c r="C20" s="34" t="s">
        <v>60</v>
      </c>
      <c r="D20" s="35" t="s">
        <v>53</v>
      </c>
      <c r="E20" s="258" t="s">
        <v>61</v>
      </c>
      <c r="F20" s="20"/>
      <c r="G20" s="28" t="s">
        <v>35</v>
      </c>
      <c r="H20" s="29">
        <v>0</v>
      </c>
      <c r="I20" s="29">
        <v>711000000</v>
      </c>
      <c r="J20" s="30" t="s">
        <v>36</v>
      </c>
      <c r="K20" s="29" t="s">
        <v>55</v>
      </c>
      <c r="L20" s="30" t="s">
        <v>36</v>
      </c>
      <c r="M20" s="28" t="s">
        <v>39</v>
      </c>
      <c r="N20" s="29" t="s">
        <v>56</v>
      </c>
      <c r="O20" s="21">
        <v>0</v>
      </c>
      <c r="P20" s="29">
        <v>796</v>
      </c>
      <c r="Q20" s="29" t="s">
        <v>62</v>
      </c>
      <c r="R20" s="31">
        <v>10</v>
      </c>
      <c r="S20" s="32">
        <v>209.83</v>
      </c>
      <c r="T20" s="22">
        <f t="shared" si="0"/>
        <v>2098.3</v>
      </c>
      <c r="U20" s="22">
        <f t="shared" si="1"/>
        <v>2350.096</v>
      </c>
      <c r="V20" s="23" t="s">
        <v>58</v>
      </c>
      <c r="W20" s="33">
        <v>2012</v>
      </c>
      <c r="X20" s="17"/>
      <c r="Y20" s="105"/>
    </row>
    <row r="21" spans="1:25" ht="15" customHeight="1">
      <c r="A21" s="18" t="s">
        <v>63</v>
      </c>
      <c r="B21" s="28" t="s">
        <v>31</v>
      </c>
      <c r="C21" s="34" t="s">
        <v>60</v>
      </c>
      <c r="D21" s="35" t="s">
        <v>53</v>
      </c>
      <c r="E21" s="258" t="s">
        <v>64</v>
      </c>
      <c r="F21" s="20"/>
      <c r="G21" s="28" t="s">
        <v>35</v>
      </c>
      <c r="H21" s="29">
        <v>0</v>
      </c>
      <c r="I21" s="29">
        <v>711000000</v>
      </c>
      <c r="J21" s="30" t="s">
        <v>36</v>
      </c>
      <c r="K21" s="29" t="s">
        <v>55</v>
      </c>
      <c r="L21" s="30" t="s">
        <v>36</v>
      </c>
      <c r="M21" s="28" t="s">
        <v>39</v>
      </c>
      <c r="N21" s="29" t="s">
        <v>56</v>
      </c>
      <c r="O21" s="21">
        <v>0</v>
      </c>
      <c r="P21" s="29">
        <v>796</v>
      </c>
      <c r="Q21" s="29" t="s">
        <v>62</v>
      </c>
      <c r="R21" s="31">
        <v>15</v>
      </c>
      <c r="S21" s="32">
        <v>272.62</v>
      </c>
      <c r="T21" s="22">
        <f t="shared" si="0"/>
        <v>4089.3</v>
      </c>
      <c r="U21" s="22">
        <f t="shared" si="1"/>
        <v>4580.016</v>
      </c>
      <c r="V21" s="23" t="s">
        <v>58</v>
      </c>
      <c r="W21" s="33">
        <v>2012</v>
      </c>
      <c r="X21" s="17"/>
      <c r="Y21" s="105"/>
    </row>
    <row r="22" spans="1:25" ht="15" customHeight="1">
      <c r="A22" s="25" t="s">
        <v>76</v>
      </c>
      <c r="B22" s="28" t="s">
        <v>31</v>
      </c>
      <c r="C22" s="21" t="s">
        <v>518</v>
      </c>
      <c r="D22" s="28" t="s">
        <v>77</v>
      </c>
      <c r="E22" s="39" t="s">
        <v>78</v>
      </c>
      <c r="F22" s="20"/>
      <c r="G22" s="28" t="s">
        <v>35</v>
      </c>
      <c r="H22" s="29">
        <v>0</v>
      </c>
      <c r="I22" s="29">
        <v>711000000</v>
      </c>
      <c r="J22" s="30" t="s">
        <v>36</v>
      </c>
      <c r="K22" s="29" t="s">
        <v>55</v>
      </c>
      <c r="L22" s="30" t="s">
        <v>36</v>
      </c>
      <c r="M22" s="28" t="s">
        <v>39</v>
      </c>
      <c r="N22" s="29" t="s">
        <v>56</v>
      </c>
      <c r="O22" s="21">
        <v>0</v>
      </c>
      <c r="P22" s="29">
        <v>796</v>
      </c>
      <c r="Q22" s="29" t="s">
        <v>62</v>
      </c>
      <c r="R22" s="31">
        <v>50</v>
      </c>
      <c r="S22" s="32">
        <v>20.54</v>
      </c>
      <c r="T22" s="22">
        <f t="shared" si="0"/>
        <v>1027</v>
      </c>
      <c r="U22" s="22">
        <f t="shared" si="1"/>
        <v>1150.24</v>
      </c>
      <c r="V22" s="23" t="s">
        <v>58</v>
      </c>
      <c r="W22" s="33">
        <v>2012</v>
      </c>
      <c r="X22" s="17"/>
      <c r="Y22" s="105"/>
    </row>
    <row r="23" spans="1:25" ht="15" customHeight="1">
      <c r="A23" s="18" t="s">
        <v>79</v>
      </c>
      <c r="B23" s="28" t="s">
        <v>31</v>
      </c>
      <c r="C23" s="21" t="s">
        <v>115</v>
      </c>
      <c r="D23" s="28" t="s">
        <v>81</v>
      </c>
      <c r="E23" s="259" t="s">
        <v>82</v>
      </c>
      <c r="F23" s="20"/>
      <c r="G23" s="28" t="s">
        <v>35</v>
      </c>
      <c r="H23" s="29">
        <v>0</v>
      </c>
      <c r="I23" s="29">
        <v>711000000</v>
      </c>
      <c r="J23" s="30" t="s">
        <v>36</v>
      </c>
      <c r="K23" s="29" t="s">
        <v>55</v>
      </c>
      <c r="L23" s="30" t="s">
        <v>36</v>
      </c>
      <c r="M23" s="28" t="s">
        <v>39</v>
      </c>
      <c r="N23" s="29" t="s">
        <v>56</v>
      </c>
      <c r="O23" s="21">
        <v>0</v>
      </c>
      <c r="P23" s="29">
        <v>796</v>
      </c>
      <c r="Q23" s="29" t="s">
        <v>62</v>
      </c>
      <c r="R23" s="31">
        <v>10</v>
      </c>
      <c r="S23" s="32">
        <v>79.91</v>
      </c>
      <c r="T23" s="22">
        <f t="shared" si="0"/>
        <v>799.0999999999999</v>
      </c>
      <c r="U23" s="22">
        <f t="shared" si="1"/>
        <v>894.9919999999998</v>
      </c>
      <c r="V23" s="23" t="s">
        <v>58</v>
      </c>
      <c r="W23" s="33">
        <v>2012</v>
      </c>
      <c r="X23" s="17"/>
      <c r="Y23" s="105"/>
    </row>
    <row r="24" spans="1:25" ht="15" customHeight="1">
      <c r="A24" s="18" t="s">
        <v>83</v>
      </c>
      <c r="B24" s="28" t="s">
        <v>31</v>
      </c>
      <c r="C24" s="40" t="s">
        <v>84</v>
      </c>
      <c r="D24" s="28" t="s">
        <v>85</v>
      </c>
      <c r="E24" s="260" t="s">
        <v>86</v>
      </c>
      <c r="F24" s="20"/>
      <c r="G24" s="28" t="s">
        <v>35</v>
      </c>
      <c r="H24" s="29">
        <v>0</v>
      </c>
      <c r="I24" s="29">
        <v>711000000</v>
      </c>
      <c r="J24" s="30" t="s">
        <v>36</v>
      </c>
      <c r="K24" s="29" t="s">
        <v>55</v>
      </c>
      <c r="L24" s="30" t="s">
        <v>36</v>
      </c>
      <c r="M24" s="28" t="s">
        <v>39</v>
      </c>
      <c r="N24" s="29" t="s">
        <v>56</v>
      </c>
      <c r="O24" s="21">
        <v>0</v>
      </c>
      <c r="P24" s="29">
        <v>796</v>
      </c>
      <c r="Q24" s="29" t="s">
        <v>62</v>
      </c>
      <c r="R24" s="31">
        <v>100</v>
      </c>
      <c r="S24" s="32">
        <v>11.61</v>
      </c>
      <c r="T24" s="22">
        <f t="shared" si="0"/>
        <v>1161</v>
      </c>
      <c r="U24" s="22">
        <f t="shared" si="1"/>
        <v>1300.32</v>
      </c>
      <c r="V24" s="23" t="s">
        <v>58</v>
      </c>
      <c r="W24" s="33">
        <v>2012</v>
      </c>
      <c r="X24" s="17"/>
      <c r="Y24" s="105"/>
    </row>
    <row r="25" spans="1:25" ht="15" customHeight="1">
      <c r="A25" s="18" t="s">
        <v>94</v>
      </c>
      <c r="B25" s="28" t="s">
        <v>31</v>
      </c>
      <c r="C25" s="261" t="s">
        <v>95</v>
      </c>
      <c r="D25" s="28" t="s">
        <v>96</v>
      </c>
      <c r="E25" s="262" t="s">
        <v>97</v>
      </c>
      <c r="F25" s="20"/>
      <c r="G25" s="28" t="s">
        <v>35</v>
      </c>
      <c r="H25" s="29">
        <v>0</v>
      </c>
      <c r="I25" s="29">
        <v>711000000</v>
      </c>
      <c r="J25" s="30" t="s">
        <v>36</v>
      </c>
      <c r="K25" s="29" t="s">
        <v>55</v>
      </c>
      <c r="L25" s="30" t="s">
        <v>36</v>
      </c>
      <c r="M25" s="28" t="s">
        <v>39</v>
      </c>
      <c r="N25" s="29" t="s">
        <v>56</v>
      </c>
      <c r="O25" s="21">
        <v>0</v>
      </c>
      <c r="P25" s="29">
        <v>796</v>
      </c>
      <c r="Q25" s="29" t="s">
        <v>62</v>
      </c>
      <c r="R25" s="31">
        <v>2</v>
      </c>
      <c r="S25" s="32">
        <v>482.15</v>
      </c>
      <c r="T25" s="22">
        <f t="shared" si="0"/>
        <v>964.3</v>
      </c>
      <c r="U25" s="22">
        <f t="shared" si="1"/>
        <v>1080.0159999999998</v>
      </c>
      <c r="V25" s="23" t="s">
        <v>58</v>
      </c>
      <c r="W25" s="33">
        <v>2012</v>
      </c>
      <c r="X25" s="17"/>
      <c r="Y25" s="105"/>
    </row>
    <row r="26" spans="1:25" ht="15" customHeight="1">
      <c r="A26" s="25" t="s">
        <v>98</v>
      </c>
      <c r="B26" s="28" t="s">
        <v>31</v>
      </c>
      <c r="C26" s="40" t="s">
        <v>99</v>
      </c>
      <c r="D26" s="28" t="s">
        <v>100</v>
      </c>
      <c r="E26" s="262" t="s">
        <v>101</v>
      </c>
      <c r="F26" s="20"/>
      <c r="G26" s="28" t="s">
        <v>35</v>
      </c>
      <c r="H26" s="29">
        <v>0</v>
      </c>
      <c r="I26" s="29">
        <v>711000001</v>
      </c>
      <c r="J26" s="30" t="s">
        <v>102</v>
      </c>
      <c r="K26" s="29" t="s">
        <v>55</v>
      </c>
      <c r="L26" s="30" t="s">
        <v>102</v>
      </c>
      <c r="M26" s="28" t="s">
        <v>39</v>
      </c>
      <c r="N26" s="29" t="s">
        <v>56</v>
      </c>
      <c r="O26" s="21">
        <v>0</v>
      </c>
      <c r="P26" s="29">
        <v>796</v>
      </c>
      <c r="Q26" s="29" t="s">
        <v>62</v>
      </c>
      <c r="R26" s="31">
        <v>2</v>
      </c>
      <c r="S26" s="32">
        <v>179</v>
      </c>
      <c r="T26" s="22">
        <f t="shared" si="0"/>
        <v>358</v>
      </c>
      <c r="U26" s="22">
        <v>400</v>
      </c>
      <c r="V26" s="23" t="s">
        <v>58</v>
      </c>
      <c r="W26" s="33">
        <v>2012</v>
      </c>
      <c r="X26" s="17"/>
      <c r="Y26" s="105"/>
    </row>
    <row r="27" spans="1:25" ht="15" customHeight="1">
      <c r="A27" s="18" t="s">
        <v>103</v>
      </c>
      <c r="B27" s="28" t="s">
        <v>31</v>
      </c>
      <c r="C27" s="21" t="s">
        <v>115</v>
      </c>
      <c r="D27" s="28" t="s">
        <v>104</v>
      </c>
      <c r="E27" s="263" t="s">
        <v>105</v>
      </c>
      <c r="F27" s="20"/>
      <c r="G27" s="28" t="s">
        <v>35</v>
      </c>
      <c r="H27" s="29">
        <v>0</v>
      </c>
      <c r="I27" s="29">
        <v>711000000</v>
      </c>
      <c r="J27" s="30" t="s">
        <v>36</v>
      </c>
      <c r="K27" s="29" t="s">
        <v>55</v>
      </c>
      <c r="L27" s="30" t="s">
        <v>36</v>
      </c>
      <c r="M27" s="28" t="s">
        <v>39</v>
      </c>
      <c r="N27" s="29" t="s">
        <v>56</v>
      </c>
      <c r="O27" s="21">
        <v>0</v>
      </c>
      <c r="P27" s="29">
        <v>796</v>
      </c>
      <c r="Q27" s="29" t="s">
        <v>62</v>
      </c>
      <c r="R27" s="31">
        <v>5</v>
      </c>
      <c r="S27" s="32">
        <v>72.33</v>
      </c>
      <c r="T27" s="22">
        <f t="shared" si="0"/>
        <v>361.65</v>
      </c>
      <c r="U27" s="22">
        <f t="shared" si="1"/>
        <v>405.048</v>
      </c>
      <c r="V27" s="23" t="s">
        <v>58</v>
      </c>
      <c r="W27" s="33">
        <v>2012</v>
      </c>
      <c r="X27" s="17"/>
      <c r="Y27" s="105"/>
    </row>
    <row r="28" spans="1:25" ht="15" customHeight="1">
      <c r="A28" s="18" t="s">
        <v>114</v>
      </c>
      <c r="B28" s="28" t="s">
        <v>31</v>
      </c>
      <c r="C28" s="40" t="s">
        <v>115</v>
      </c>
      <c r="D28" s="28" t="s">
        <v>116</v>
      </c>
      <c r="E28" s="39" t="s">
        <v>117</v>
      </c>
      <c r="F28" s="20"/>
      <c r="G28" s="28" t="s">
        <v>35</v>
      </c>
      <c r="H28" s="29">
        <v>0</v>
      </c>
      <c r="I28" s="29">
        <v>711000000</v>
      </c>
      <c r="J28" s="30" t="s">
        <v>36</v>
      </c>
      <c r="K28" s="29" t="s">
        <v>55</v>
      </c>
      <c r="L28" s="30" t="s">
        <v>36</v>
      </c>
      <c r="M28" s="28" t="s">
        <v>39</v>
      </c>
      <c r="N28" s="29" t="s">
        <v>56</v>
      </c>
      <c r="O28" s="21">
        <v>0</v>
      </c>
      <c r="P28" s="29">
        <v>796</v>
      </c>
      <c r="Q28" s="29" t="s">
        <v>62</v>
      </c>
      <c r="R28" s="31">
        <v>10</v>
      </c>
      <c r="S28" s="32">
        <v>340.63</v>
      </c>
      <c r="T28" s="22">
        <f t="shared" si="0"/>
        <v>3406.3</v>
      </c>
      <c r="U28" s="22">
        <f t="shared" si="1"/>
        <v>3815.0560000000005</v>
      </c>
      <c r="V28" s="23" t="s">
        <v>58</v>
      </c>
      <c r="W28" s="33">
        <v>2012</v>
      </c>
      <c r="X28" s="17"/>
      <c r="Y28" s="105"/>
    </row>
    <row r="29" spans="1:25" ht="15" customHeight="1">
      <c r="A29" s="25" t="s">
        <v>118</v>
      </c>
      <c r="B29" s="28" t="s">
        <v>31</v>
      </c>
      <c r="C29" s="21" t="s">
        <v>516</v>
      </c>
      <c r="D29" s="28" t="s">
        <v>119</v>
      </c>
      <c r="E29" s="39" t="s">
        <v>120</v>
      </c>
      <c r="F29" s="20"/>
      <c r="G29" s="28" t="s">
        <v>35</v>
      </c>
      <c r="H29" s="29">
        <v>0</v>
      </c>
      <c r="I29" s="29">
        <v>711000000</v>
      </c>
      <c r="J29" s="30" t="s">
        <v>36</v>
      </c>
      <c r="K29" s="29" t="s">
        <v>55</v>
      </c>
      <c r="L29" s="30" t="s">
        <v>36</v>
      </c>
      <c r="M29" s="28" t="s">
        <v>39</v>
      </c>
      <c r="N29" s="29" t="s">
        <v>56</v>
      </c>
      <c r="O29" s="21">
        <v>0</v>
      </c>
      <c r="P29" s="29">
        <v>796</v>
      </c>
      <c r="Q29" s="29" t="s">
        <v>62</v>
      </c>
      <c r="R29" s="31">
        <v>45</v>
      </c>
      <c r="S29" s="32">
        <v>43.26</v>
      </c>
      <c r="T29" s="22">
        <f t="shared" si="0"/>
        <v>1946.6999999999998</v>
      </c>
      <c r="U29" s="22">
        <f t="shared" si="1"/>
        <v>2180.304</v>
      </c>
      <c r="V29" s="23" t="s">
        <v>58</v>
      </c>
      <c r="W29" s="33">
        <v>2012</v>
      </c>
      <c r="X29" s="17"/>
      <c r="Y29" s="105"/>
    </row>
    <row r="30" spans="1:25" ht="15" customHeight="1">
      <c r="A30" s="18" t="s">
        <v>121</v>
      </c>
      <c r="B30" s="28" t="s">
        <v>31</v>
      </c>
      <c r="C30" s="21" t="s">
        <v>516</v>
      </c>
      <c r="D30" s="28" t="s">
        <v>122</v>
      </c>
      <c r="E30" s="42" t="s">
        <v>123</v>
      </c>
      <c r="F30" s="20"/>
      <c r="G30" s="28" t="s">
        <v>35</v>
      </c>
      <c r="H30" s="29">
        <v>0</v>
      </c>
      <c r="I30" s="29">
        <v>711000000</v>
      </c>
      <c r="J30" s="30" t="s">
        <v>36</v>
      </c>
      <c r="K30" s="29" t="s">
        <v>55</v>
      </c>
      <c r="L30" s="30" t="s">
        <v>36</v>
      </c>
      <c r="M30" s="28" t="s">
        <v>39</v>
      </c>
      <c r="N30" s="29" t="s">
        <v>56</v>
      </c>
      <c r="O30" s="21">
        <v>0</v>
      </c>
      <c r="P30" s="29">
        <v>796</v>
      </c>
      <c r="Q30" s="29" t="s">
        <v>62</v>
      </c>
      <c r="R30" s="31">
        <v>5</v>
      </c>
      <c r="S30" s="32">
        <v>44.65</v>
      </c>
      <c r="T30" s="22">
        <f t="shared" si="0"/>
        <v>223.25</v>
      </c>
      <c r="U30" s="22">
        <f t="shared" si="1"/>
        <v>250.04</v>
      </c>
      <c r="V30" s="23" t="s">
        <v>58</v>
      </c>
      <c r="W30" s="33">
        <v>2012</v>
      </c>
      <c r="X30" s="17"/>
      <c r="Y30" s="105"/>
    </row>
    <row r="31" spans="1:25" ht="15" customHeight="1">
      <c r="A31" s="18" t="s">
        <v>130</v>
      </c>
      <c r="B31" s="28" t="s">
        <v>31</v>
      </c>
      <c r="C31" s="34" t="s">
        <v>115</v>
      </c>
      <c r="D31" s="28" t="s">
        <v>131</v>
      </c>
      <c r="E31" s="39" t="s">
        <v>132</v>
      </c>
      <c r="F31" s="20"/>
      <c r="G31" s="28" t="s">
        <v>35</v>
      </c>
      <c r="H31" s="29">
        <v>0</v>
      </c>
      <c r="I31" s="29">
        <v>711000000</v>
      </c>
      <c r="J31" s="30" t="s">
        <v>36</v>
      </c>
      <c r="K31" s="29" t="s">
        <v>55</v>
      </c>
      <c r="L31" s="30" t="s">
        <v>36</v>
      </c>
      <c r="M31" s="28" t="s">
        <v>39</v>
      </c>
      <c r="N31" s="29" t="s">
        <v>56</v>
      </c>
      <c r="O31" s="21">
        <v>0</v>
      </c>
      <c r="P31" s="29">
        <v>796</v>
      </c>
      <c r="Q31" s="29" t="s">
        <v>62</v>
      </c>
      <c r="R31" s="31">
        <v>30</v>
      </c>
      <c r="S31" s="32">
        <v>64.89</v>
      </c>
      <c r="T31" s="22">
        <f t="shared" si="0"/>
        <v>1946.7</v>
      </c>
      <c r="U31" s="22">
        <f t="shared" si="1"/>
        <v>2180.304</v>
      </c>
      <c r="V31" s="23" t="s">
        <v>58</v>
      </c>
      <c r="W31" s="33">
        <v>2012</v>
      </c>
      <c r="X31" s="17"/>
      <c r="Y31" s="105"/>
    </row>
    <row r="32" spans="1:25" ht="15" customHeight="1">
      <c r="A32" s="18" t="s">
        <v>139</v>
      </c>
      <c r="B32" s="28" t="s">
        <v>31</v>
      </c>
      <c r="C32" s="40" t="s">
        <v>140</v>
      </c>
      <c r="D32" s="28" t="s">
        <v>141</v>
      </c>
      <c r="E32" s="42" t="s">
        <v>142</v>
      </c>
      <c r="F32" s="20"/>
      <c r="G32" s="28" t="s">
        <v>35</v>
      </c>
      <c r="H32" s="29">
        <v>0</v>
      </c>
      <c r="I32" s="29">
        <v>711000000</v>
      </c>
      <c r="J32" s="30" t="s">
        <v>36</v>
      </c>
      <c r="K32" s="29" t="s">
        <v>55</v>
      </c>
      <c r="L32" s="30" t="s">
        <v>36</v>
      </c>
      <c r="M32" s="28" t="s">
        <v>39</v>
      </c>
      <c r="N32" s="29" t="s">
        <v>56</v>
      </c>
      <c r="O32" s="21">
        <v>0</v>
      </c>
      <c r="P32" s="29">
        <v>796</v>
      </c>
      <c r="Q32" s="29" t="s">
        <v>62</v>
      </c>
      <c r="R32" s="31">
        <v>4</v>
      </c>
      <c r="S32" s="32">
        <v>420.54</v>
      </c>
      <c r="T32" s="22">
        <f t="shared" si="0"/>
        <v>1682.16</v>
      </c>
      <c r="U32" s="22">
        <f t="shared" si="1"/>
        <v>1884.0192</v>
      </c>
      <c r="V32" s="23" t="s">
        <v>58</v>
      </c>
      <c r="W32" s="33">
        <v>2012</v>
      </c>
      <c r="X32" s="17"/>
      <c r="Y32" s="105"/>
    </row>
    <row r="33" spans="1:25" ht="15" customHeight="1">
      <c r="A33" s="25" t="s">
        <v>143</v>
      </c>
      <c r="B33" s="28" t="s">
        <v>31</v>
      </c>
      <c r="C33" s="40" t="s">
        <v>115</v>
      </c>
      <c r="D33" s="28" t="s">
        <v>144</v>
      </c>
      <c r="E33" s="39" t="s">
        <v>145</v>
      </c>
      <c r="F33" s="20"/>
      <c r="G33" s="28" t="s">
        <v>35</v>
      </c>
      <c r="H33" s="29">
        <v>0</v>
      </c>
      <c r="I33" s="29">
        <v>711000000</v>
      </c>
      <c r="J33" s="30" t="s">
        <v>36</v>
      </c>
      <c r="K33" s="29" t="s">
        <v>55</v>
      </c>
      <c r="L33" s="30" t="s">
        <v>36</v>
      </c>
      <c r="M33" s="28" t="s">
        <v>39</v>
      </c>
      <c r="N33" s="29" t="s">
        <v>56</v>
      </c>
      <c r="O33" s="21">
        <v>0</v>
      </c>
      <c r="P33" s="29">
        <v>796</v>
      </c>
      <c r="Q33" s="29" t="s">
        <v>62</v>
      </c>
      <c r="R33" s="31">
        <v>500</v>
      </c>
      <c r="S33" s="32">
        <v>5.72</v>
      </c>
      <c r="T33" s="22">
        <f t="shared" si="0"/>
        <v>2860</v>
      </c>
      <c r="U33" s="22">
        <v>3200</v>
      </c>
      <c r="V33" s="23" t="s">
        <v>58</v>
      </c>
      <c r="W33" s="33">
        <v>2012</v>
      </c>
      <c r="X33" s="17"/>
      <c r="Y33" s="105"/>
    </row>
    <row r="34" spans="1:25" ht="15" customHeight="1">
      <c r="A34" s="18" t="s">
        <v>149</v>
      </c>
      <c r="B34" s="28" t="s">
        <v>31</v>
      </c>
      <c r="C34" s="21" t="s">
        <v>150</v>
      </c>
      <c r="D34" s="44" t="s">
        <v>151</v>
      </c>
      <c r="E34" s="37" t="s">
        <v>152</v>
      </c>
      <c r="F34" s="20"/>
      <c r="G34" s="28" t="s">
        <v>35</v>
      </c>
      <c r="H34" s="29">
        <v>0</v>
      </c>
      <c r="I34" s="29">
        <v>711000000</v>
      </c>
      <c r="J34" s="30" t="s">
        <v>36</v>
      </c>
      <c r="K34" s="29" t="s">
        <v>55</v>
      </c>
      <c r="L34" s="30" t="s">
        <v>36</v>
      </c>
      <c r="M34" s="28" t="s">
        <v>39</v>
      </c>
      <c r="N34" s="29" t="s">
        <v>56</v>
      </c>
      <c r="O34" s="21">
        <v>0</v>
      </c>
      <c r="P34" s="29">
        <v>796</v>
      </c>
      <c r="Q34" s="29" t="s">
        <v>62</v>
      </c>
      <c r="R34" s="31">
        <v>1</v>
      </c>
      <c r="S34" s="32">
        <v>156.25</v>
      </c>
      <c r="T34" s="22">
        <f t="shared" si="0"/>
        <v>156.25</v>
      </c>
      <c r="U34" s="22">
        <f t="shared" si="1"/>
        <v>175</v>
      </c>
      <c r="V34" s="23" t="s">
        <v>58</v>
      </c>
      <c r="W34" s="33">
        <v>2012</v>
      </c>
      <c r="X34" s="17"/>
      <c r="Y34" s="105"/>
    </row>
    <row r="35" spans="1:25" ht="15" customHeight="1">
      <c r="A35" s="18" t="s">
        <v>155</v>
      </c>
      <c r="B35" s="28" t="s">
        <v>31</v>
      </c>
      <c r="C35" s="46" t="s">
        <v>156</v>
      </c>
      <c r="D35" s="28" t="s">
        <v>157</v>
      </c>
      <c r="E35" s="258" t="s">
        <v>158</v>
      </c>
      <c r="F35" s="20"/>
      <c r="G35" s="28" t="s">
        <v>35</v>
      </c>
      <c r="H35" s="29">
        <v>0</v>
      </c>
      <c r="I35" s="29">
        <v>711000000</v>
      </c>
      <c r="J35" s="30" t="s">
        <v>36</v>
      </c>
      <c r="K35" s="29" t="s">
        <v>55</v>
      </c>
      <c r="L35" s="30" t="s">
        <v>36</v>
      </c>
      <c r="M35" s="28" t="s">
        <v>39</v>
      </c>
      <c r="N35" s="29" t="s">
        <v>56</v>
      </c>
      <c r="O35" s="21">
        <v>0</v>
      </c>
      <c r="P35" s="29">
        <v>796</v>
      </c>
      <c r="Q35" s="29" t="s">
        <v>62</v>
      </c>
      <c r="R35" s="31">
        <v>1</v>
      </c>
      <c r="S35" s="32">
        <v>67.86</v>
      </c>
      <c r="T35" s="22">
        <f t="shared" si="0"/>
        <v>67.86</v>
      </c>
      <c r="U35" s="22">
        <f t="shared" si="1"/>
        <v>76.00319999999999</v>
      </c>
      <c r="V35" s="23" t="s">
        <v>58</v>
      </c>
      <c r="W35" s="33">
        <v>2012</v>
      </c>
      <c r="X35" s="17"/>
      <c r="Y35" s="105"/>
    </row>
    <row r="36" spans="1:25" ht="15" customHeight="1">
      <c r="A36" s="25" t="s">
        <v>159</v>
      </c>
      <c r="B36" s="264" t="s">
        <v>31</v>
      </c>
      <c r="C36" s="265" t="s">
        <v>160</v>
      </c>
      <c r="D36" s="264" t="s">
        <v>161</v>
      </c>
      <c r="E36" s="266" t="s">
        <v>162</v>
      </c>
      <c r="F36" s="20"/>
      <c r="G36" s="264" t="s">
        <v>35</v>
      </c>
      <c r="H36" s="267">
        <v>0</v>
      </c>
      <c r="I36" s="267">
        <v>711000000</v>
      </c>
      <c r="J36" s="268" t="s">
        <v>36</v>
      </c>
      <c r="K36" s="267" t="s">
        <v>55</v>
      </c>
      <c r="L36" s="268" t="s">
        <v>36</v>
      </c>
      <c r="M36" s="264" t="s">
        <v>39</v>
      </c>
      <c r="N36" s="29" t="s">
        <v>56</v>
      </c>
      <c r="O36" s="21">
        <v>0</v>
      </c>
      <c r="P36" s="267">
        <v>796</v>
      </c>
      <c r="Q36" s="267" t="s">
        <v>62</v>
      </c>
      <c r="R36" s="269">
        <v>25</v>
      </c>
      <c r="S36" s="270">
        <v>20.54</v>
      </c>
      <c r="T36" s="22">
        <f>R36*S36</f>
        <v>513.5</v>
      </c>
      <c r="U36" s="22">
        <f t="shared" si="1"/>
        <v>575.12</v>
      </c>
      <c r="V36" s="23" t="s">
        <v>58</v>
      </c>
      <c r="W36" s="271">
        <v>2012</v>
      </c>
      <c r="X36" s="17"/>
      <c r="Y36" s="105"/>
    </row>
    <row r="37" spans="1:25" ht="24" customHeight="1">
      <c r="A37" s="18" t="s">
        <v>163</v>
      </c>
      <c r="B37" s="47" t="s">
        <v>31</v>
      </c>
      <c r="C37" s="272" t="s">
        <v>647</v>
      </c>
      <c r="D37" s="272" t="s">
        <v>165</v>
      </c>
      <c r="E37" s="272" t="s">
        <v>166</v>
      </c>
      <c r="F37" s="20"/>
      <c r="G37" s="19" t="s">
        <v>35</v>
      </c>
      <c r="H37" s="18">
        <v>0</v>
      </c>
      <c r="I37" s="18">
        <v>711000000</v>
      </c>
      <c r="J37" s="21" t="s">
        <v>36</v>
      </c>
      <c r="K37" s="18" t="s">
        <v>55</v>
      </c>
      <c r="L37" s="268" t="s">
        <v>36</v>
      </c>
      <c r="M37" s="19" t="s">
        <v>39</v>
      </c>
      <c r="N37" s="29" t="s">
        <v>56</v>
      </c>
      <c r="O37" s="21">
        <v>100</v>
      </c>
      <c r="P37" s="252">
        <v>839</v>
      </c>
      <c r="Q37" s="252" t="s">
        <v>167</v>
      </c>
      <c r="R37" s="48">
        <v>2</v>
      </c>
      <c r="S37" s="49">
        <v>128857</v>
      </c>
      <c r="T37" s="22">
        <f>R37*S37</f>
        <v>257714</v>
      </c>
      <c r="U37" s="22">
        <f t="shared" si="1"/>
        <v>288639.68</v>
      </c>
      <c r="V37" s="23" t="s">
        <v>58</v>
      </c>
      <c r="W37" s="24">
        <v>2012</v>
      </c>
      <c r="X37" s="17"/>
      <c r="Y37" s="105"/>
    </row>
    <row r="38" spans="1:25" ht="15" customHeight="1">
      <c r="A38" s="18" t="s">
        <v>168</v>
      </c>
      <c r="B38" s="47" t="s">
        <v>31</v>
      </c>
      <c r="C38" s="272" t="s">
        <v>648</v>
      </c>
      <c r="D38" s="272" t="s">
        <v>170</v>
      </c>
      <c r="E38" s="272" t="s">
        <v>166</v>
      </c>
      <c r="F38" s="20"/>
      <c r="G38" s="19" t="s">
        <v>35</v>
      </c>
      <c r="H38" s="18">
        <v>0</v>
      </c>
      <c r="I38" s="18">
        <v>711000000</v>
      </c>
      <c r="J38" s="21" t="s">
        <v>36</v>
      </c>
      <c r="K38" s="18" t="s">
        <v>55</v>
      </c>
      <c r="L38" s="268" t="s">
        <v>36</v>
      </c>
      <c r="M38" s="19" t="s">
        <v>39</v>
      </c>
      <c r="N38" s="18" t="s">
        <v>55</v>
      </c>
      <c r="O38" s="21">
        <v>100</v>
      </c>
      <c r="P38" s="252">
        <v>839</v>
      </c>
      <c r="Q38" s="252" t="s">
        <v>167</v>
      </c>
      <c r="R38" s="48">
        <v>1</v>
      </c>
      <c r="S38" s="49">
        <v>161116.07</v>
      </c>
      <c r="T38" s="22">
        <f t="shared" si="0"/>
        <v>161116.07</v>
      </c>
      <c r="U38" s="22">
        <f t="shared" si="1"/>
        <v>180449.9984</v>
      </c>
      <c r="V38" s="23" t="s">
        <v>58</v>
      </c>
      <c r="W38" s="24">
        <v>2012</v>
      </c>
      <c r="X38" s="17"/>
      <c r="Y38" s="105"/>
    </row>
    <row r="39" spans="1:25" ht="15" customHeight="1">
      <c r="A39" s="18" t="s">
        <v>172</v>
      </c>
      <c r="B39" s="19" t="s">
        <v>31</v>
      </c>
      <c r="C39" s="289" t="s">
        <v>173</v>
      </c>
      <c r="D39" s="50" t="s">
        <v>174</v>
      </c>
      <c r="E39" s="274" t="s">
        <v>175</v>
      </c>
      <c r="F39" s="20"/>
      <c r="G39" s="19" t="s">
        <v>35</v>
      </c>
      <c r="H39" s="18">
        <v>0</v>
      </c>
      <c r="I39" s="18">
        <v>711000000</v>
      </c>
      <c r="J39" s="21" t="s">
        <v>36</v>
      </c>
      <c r="K39" s="18" t="s">
        <v>37</v>
      </c>
      <c r="L39" s="21" t="s">
        <v>38</v>
      </c>
      <c r="M39" s="19" t="s">
        <v>39</v>
      </c>
      <c r="N39" s="18" t="s">
        <v>176</v>
      </c>
      <c r="O39" s="21">
        <v>0</v>
      </c>
      <c r="P39" s="275">
        <v>839</v>
      </c>
      <c r="Q39" s="18" t="s">
        <v>167</v>
      </c>
      <c r="R39" s="18">
        <v>16</v>
      </c>
      <c r="S39" s="18">
        <v>9643</v>
      </c>
      <c r="T39" s="22">
        <f t="shared" si="0"/>
        <v>154288</v>
      </c>
      <c r="U39" s="22">
        <v>172800</v>
      </c>
      <c r="V39" s="23" t="s">
        <v>58</v>
      </c>
      <c r="W39" s="24">
        <v>2012</v>
      </c>
      <c r="X39" s="17"/>
      <c r="Y39" s="105"/>
    </row>
    <row r="40" spans="1:25" ht="15" customHeight="1">
      <c r="A40" s="18" t="s">
        <v>177</v>
      </c>
      <c r="B40" s="19" t="s">
        <v>31</v>
      </c>
      <c r="C40" s="273" t="s">
        <v>173</v>
      </c>
      <c r="D40" s="50" t="s">
        <v>178</v>
      </c>
      <c r="E40" s="274" t="s">
        <v>175</v>
      </c>
      <c r="F40" s="20"/>
      <c r="G40" s="19" t="s">
        <v>35</v>
      </c>
      <c r="H40" s="18">
        <v>0</v>
      </c>
      <c r="I40" s="18">
        <v>711000000</v>
      </c>
      <c r="J40" s="21" t="s">
        <v>36</v>
      </c>
      <c r="K40" s="18" t="s">
        <v>37</v>
      </c>
      <c r="L40" s="21" t="s">
        <v>38</v>
      </c>
      <c r="M40" s="19" t="s">
        <v>39</v>
      </c>
      <c r="N40" s="18" t="s">
        <v>176</v>
      </c>
      <c r="O40" s="21">
        <v>0</v>
      </c>
      <c r="P40" s="275">
        <v>839</v>
      </c>
      <c r="Q40" s="18" t="s">
        <v>167</v>
      </c>
      <c r="R40" s="18">
        <v>13</v>
      </c>
      <c r="S40" s="18">
        <v>5090</v>
      </c>
      <c r="T40" s="22">
        <f>R40*S40</f>
        <v>66170</v>
      </c>
      <c r="U40" s="22">
        <v>74100</v>
      </c>
      <c r="V40" s="23" t="s">
        <v>58</v>
      </c>
      <c r="W40" s="24">
        <v>2012</v>
      </c>
      <c r="X40" s="17"/>
      <c r="Y40" s="105"/>
    </row>
    <row r="41" spans="1:25" ht="15" customHeight="1">
      <c r="A41" s="18" t="s">
        <v>179</v>
      </c>
      <c r="B41" s="19" t="s">
        <v>31</v>
      </c>
      <c r="C41" s="273" t="s">
        <v>180</v>
      </c>
      <c r="D41" s="50" t="s">
        <v>181</v>
      </c>
      <c r="E41" s="51" t="s">
        <v>182</v>
      </c>
      <c r="F41" s="20"/>
      <c r="G41" s="19" t="s">
        <v>35</v>
      </c>
      <c r="H41" s="18">
        <v>0</v>
      </c>
      <c r="I41" s="18">
        <v>711000000</v>
      </c>
      <c r="J41" s="21" t="s">
        <v>36</v>
      </c>
      <c r="K41" s="18" t="s">
        <v>37</v>
      </c>
      <c r="L41" s="21" t="s">
        <v>38</v>
      </c>
      <c r="M41" s="19" t="s">
        <v>39</v>
      </c>
      <c r="N41" s="18" t="s">
        <v>176</v>
      </c>
      <c r="O41" s="21">
        <v>0</v>
      </c>
      <c r="P41" s="275">
        <v>839</v>
      </c>
      <c r="Q41" s="18" t="s">
        <v>167</v>
      </c>
      <c r="R41" s="18">
        <v>4</v>
      </c>
      <c r="S41" s="18">
        <v>4018</v>
      </c>
      <c r="T41" s="22">
        <f t="shared" si="0"/>
        <v>16072</v>
      </c>
      <c r="U41" s="22">
        <v>18000</v>
      </c>
      <c r="V41" s="23" t="s">
        <v>58</v>
      </c>
      <c r="W41" s="24">
        <v>2012</v>
      </c>
      <c r="X41" s="17"/>
      <c r="Y41" s="105"/>
    </row>
    <row r="42" spans="1:25" ht="15" customHeight="1">
      <c r="A42" s="25" t="s">
        <v>183</v>
      </c>
      <c r="B42" s="19" t="s">
        <v>31</v>
      </c>
      <c r="C42" s="261" t="s">
        <v>173</v>
      </c>
      <c r="D42" s="50" t="s">
        <v>184</v>
      </c>
      <c r="E42" s="51" t="s">
        <v>185</v>
      </c>
      <c r="F42" s="20"/>
      <c r="G42" s="19" t="s">
        <v>35</v>
      </c>
      <c r="H42" s="18">
        <v>0</v>
      </c>
      <c r="I42" s="18">
        <v>711000000</v>
      </c>
      <c r="J42" s="21" t="s">
        <v>36</v>
      </c>
      <c r="K42" s="18" t="s">
        <v>37</v>
      </c>
      <c r="L42" s="21" t="s">
        <v>38</v>
      </c>
      <c r="M42" s="19" t="s">
        <v>39</v>
      </c>
      <c r="N42" s="18" t="s">
        <v>176</v>
      </c>
      <c r="O42" s="21">
        <v>0</v>
      </c>
      <c r="P42" s="18">
        <v>839</v>
      </c>
      <c r="Q42" s="18" t="s">
        <v>167</v>
      </c>
      <c r="R42" s="18">
        <v>2</v>
      </c>
      <c r="S42" s="18">
        <v>2054</v>
      </c>
      <c r="T42" s="22">
        <f>R42*S42</f>
        <v>4108</v>
      </c>
      <c r="U42" s="22">
        <v>4600</v>
      </c>
      <c r="V42" s="23" t="s">
        <v>58</v>
      </c>
      <c r="W42" s="24">
        <v>2012</v>
      </c>
      <c r="X42" s="17"/>
      <c r="Y42" s="105"/>
    </row>
    <row r="43" spans="1:25" ht="15" customHeight="1">
      <c r="A43" s="18" t="s">
        <v>186</v>
      </c>
      <c r="B43" s="19" t="s">
        <v>31</v>
      </c>
      <c r="C43" s="18" t="s">
        <v>187</v>
      </c>
      <c r="D43" s="21" t="s">
        <v>188</v>
      </c>
      <c r="E43" s="24" t="s">
        <v>189</v>
      </c>
      <c r="F43" s="20"/>
      <c r="G43" s="19" t="s">
        <v>35</v>
      </c>
      <c r="H43" s="18">
        <v>0</v>
      </c>
      <c r="I43" s="18">
        <v>711000000</v>
      </c>
      <c r="J43" s="21" t="s">
        <v>36</v>
      </c>
      <c r="K43" s="18" t="s">
        <v>37</v>
      </c>
      <c r="L43" s="21" t="s">
        <v>38</v>
      </c>
      <c r="M43" s="19" t="s">
        <v>39</v>
      </c>
      <c r="N43" s="18" t="s">
        <v>176</v>
      </c>
      <c r="O43" s="21">
        <v>0</v>
      </c>
      <c r="P43" s="18">
        <v>715</v>
      </c>
      <c r="Q43" s="18" t="s">
        <v>190</v>
      </c>
      <c r="R43" s="18">
        <v>13</v>
      </c>
      <c r="S43" s="18">
        <v>3357</v>
      </c>
      <c r="T43" s="22">
        <f>R43*S43</f>
        <v>43641</v>
      </c>
      <c r="U43" s="22">
        <v>48880</v>
      </c>
      <c r="V43" s="23" t="s">
        <v>58</v>
      </c>
      <c r="W43" s="24">
        <v>2012</v>
      </c>
      <c r="X43" s="17"/>
      <c r="Y43" s="105"/>
    </row>
    <row r="44" spans="1:25" ht="15" customHeight="1">
      <c r="A44" s="25" t="s">
        <v>191</v>
      </c>
      <c r="B44" s="19" t="s">
        <v>31</v>
      </c>
      <c r="C44" s="18" t="s">
        <v>187</v>
      </c>
      <c r="D44" s="21" t="s">
        <v>192</v>
      </c>
      <c r="E44" s="24" t="s">
        <v>189</v>
      </c>
      <c r="F44" s="20"/>
      <c r="G44" s="19" t="s">
        <v>35</v>
      </c>
      <c r="H44" s="18">
        <v>0</v>
      </c>
      <c r="I44" s="18">
        <v>711000000</v>
      </c>
      <c r="J44" s="21" t="s">
        <v>36</v>
      </c>
      <c r="K44" s="18" t="s">
        <v>37</v>
      </c>
      <c r="L44" s="21" t="s">
        <v>38</v>
      </c>
      <c r="M44" s="19" t="s">
        <v>39</v>
      </c>
      <c r="N44" s="18" t="s">
        <v>176</v>
      </c>
      <c r="O44" s="21">
        <v>0</v>
      </c>
      <c r="P44" s="18">
        <v>715</v>
      </c>
      <c r="Q44" s="18" t="s">
        <v>190</v>
      </c>
      <c r="R44" s="18">
        <v>1</v>
      </c>
      <c r="S44" s="18">
        <v>1340</v>
      </c>
      <c r="T44" s="22">
        <f>R44*S44</f>
        <v>1340</v>
      </c>
      <c r="U44" s="22">
        <v>1500</v>
      </c>
      <c r="V44" s="23" t="s">
        <v>58</v>
      </c>
      <c r="W44" s="24">
        <v>2012</v>
      </c>
      <c r="X44" s="17"/>
      <c r="Y44" s="105"/>
    </row>
    <row r="45" spans="1:25" ht="15" customHeight="1">
      <c r="A45" s="18" t="s">
        <v>193</v>
      </c>
      <c r="B45" s="19" t="s">
        <v>31</v>
      </c>
      <c r="C45" s="276" t="s">
        <v>194</v>
      </c>
      <c r="D45" s="21" t="s">
        <v>195</v>
      </c>
      <c r="E45" s="51" t="s">
        <v>196</v>
      </c>
      <c r="F45" s="20"/>
      <c r="G45" s="19" t="s">
        <v>35</v>
      </c>
      <c r="H45" s="18">
        <v>0</v>
      </c>
      <c r="I45" s="18">
        <v>711000000</v>
      </c>
      <c r="J45" s="21" t="s">
        <v>36</v>
      </c>
      <c r="K45" s="18" t="s">
        <v>37</v>
      </c>
      <c r="L45" s="21" t="s">
        <v>38</v>
      </c>
      <c r="M45" s="19" t="s">
        <v>39</v>
      </c>
      <c r="N45" s="18" t="s">
        <v>176</v>
      </c>
      <c r="O45" s="21">
        <v>0</v>
      </c>
      <c r="P45" s="18">
        <v>715</v>
      </c>
      <c r="Q45" s="18" t="s">
        <v>190</v>
      </c>
      <c r="R45" s="18">
        <v>16</v>
      </c>
      <c r="S45" s="18">
        <v>5268</v>
      </c>
      <c r="T45" s="22">
        <f t="shared" si="0"/>
        <v>84288</v>
      </c>
      <c r="U45" s="22">
        <v>94400</v>
      </c>
      <c r="V45" s="23" t="s">
        <v>58</v>
      </c>
      <c r="W45" s="24">
        <v>2012</v>
      </c>
      <c r="X45" s="17"/>
      <c r="Y45" s="105"/>
    </row>
    <row r="46" spans="1:25" ht="15" customHeight="1">
      <c r="A46" s="18" t="s">
        <v>197</v>
      </c>
      <c r="B46" s="19" t="s">
        <v>31</v>
      </c>
      <c r="C46" s="52" t="s">
        <v>180</v>
      </c>
      <c r="D46" s="21" t="s">
        <v>198</v>
      </c>
      <c r="E46" s="272" t="s">
        <v>199</v>
      </c>
      <c r="F46" s="20"/>
      <c r="G46" s="19" t="s">
        <v>35</v>
      </c>
      <c r="H46" s="18">
        <v>0</v>
      </c>
      <c r="I46" s="18">
        <v>711000000</v>
      </c>
      <c r="J46" s="21" t="s">
        <v>36</v>
      </c>
      <c r="K46" s="18" t="s">
        <v>37</v>
      </c>
      <c r="L46" s="21" t="s">
        <v>38</v>
      </c>
      <c r="M46" s="19" t="s">
        <v>39</v>
      </c>
      <c r="N46" s="18" t="s">
        <v>176</v>
      </c>
      <c r="O46" s="21">
        <v>0</v>
      </c>
      <c r="P46" s="18">
        <v>715</v>
      </c>
      <c r="Q46" s="18" t="s">
        <v>190</v>
      </c>
      <c r="R46" s="18">
        <v>10</v>
      </c>
      <c r="S46" s="18">
        <v>107</v>
      </c>
      <c r="T46" s="22">
        <f>R46*S46</f>
        <v>1070</v>
      </c>
      <c r="U46" s="22">
        <v>1200</v>
      </c>
      <c r="V46" s="23" t="s">
        <v>58</v>
      </c>
      <c r="W46" s="24">
        <v>2012</v>
      </c>
      <c r="X46" s="17"/>
      <c r="Y46" s="105"/>
    </row>
    <row r="47" spans="1:25" ht="15" customHeight="1">
      <c r="A47" s="25" t="s">
        <v>200</v>
      </c>
      <c r="B47" s="19" t="s">
        <v>31</v>
      </c>
      <c r="C47" s="53" t="s">
        <v>201</v>
      </c>
      <c r="D47" s="21" t="s">
        <v>202</v>
      </c>
      <c r="E47" s="47" t="s">
        <v>203</v>
      </c>
      <c r="F47" s="20"/>
      <c r="G47" s="19" t="s">
        <v>35</v>
      </c>
      <c r="H47" s="18">
        <v>0</v>
      </c>
      <c r="I47" s="18">
        <v>711000000</v>
      </c>
      <c r="J47" s="21" t="s">
        <v>36</v>
      </c>
      <c r="K47" s="18" t="s">
        <v>37</v>
      </c>
      <c r="L47" s="21" t="s">
        <v>38</v>
      </c>
      <c r="M47" s="19" t="s">
        <v>39</v>
      </c>
      <c r="N47" s="18" t="s">
        <v>204</v>
      </c>
      <c r="O47" s="21">
        <v>0</v>
      </c>
      <c r="P47" s="18">
        <v>715</v>
      </c>
      <c r="Q47" s="18" t="s">
        <v>190</v>
      </c>
      <c r="R47" s="18">
        <v>20</v>
      </c>
      <c r="S47" s="18">
        <v>321</v>
      </c>
      <c r="T47" s="22">
        <f t="shared" si="0"/>
        <v>6420</v>
      </c>
      <c r="U47" s="22">
        <v>7200</v>
      </c>
      <c r="V47" s="23" t="s">
        <v>58</v>
      </c>
      <c r="W47" s="24">
        <v>2012</v>
      </c>
      <c r="X47" s="17"/>
      <c r="Y47" s="105"/>
    </row>
    <row r="48" spans="1:25" ht="15" customHeight="1">
      <c r="A48" s="18" t="s">
        <v>205</v>
      </c>
      <c r="B48" s="19" t="s">
        <v>31</v>
      </c>
      <c r="C48" s="53" t="s">
        <v>201</v>
      </c>
      <c r="D48" s="21" t="s">
        <v>206</v>
      </c>
      <c r="E48" s="47" t="s">
        <v>207</v>
      </c>
      <c r="F48" s="20"/>
      <c r="G48" s="19" t="s">
        <v>35</v>
      </c>
      <c r="H48" s="18">
        <v>0</v>
      </c>
      <c r="I48" s="18">
        <v>711000000</v>
      </c>
      <c r="J48" s="21" t="s">
        <v>36</v>
      </c>
      <c r="K48" s="18" t="s">
        <v>37</v>
      </c>
      <c r="L48" s="21" t="s">
        <v>38</v>
      </c>
      <c r="M48" s="19" t="s">
        <v>39</v>
      </c>
      <c r="N48" s="18" t="s">
        <v>204</v>
      </c>
      <c r="O48" s="21">
        <v>0</v>
      </c>
      <c r="P48" s="18">
        <v>715</v>
      </c>
      <c r="Q48" s="18" t="s">
        <v>190</v>
      </c>
      <c r="R48" s="18">
        <v>50</v>
      </c>
      <c r="S48" s="18">
        <v>134</v>
      </c>
      <c r="T48" s="22">
        <f t="shared" si="0"/>
        <v>6700</v>
      </c>
      <c r="U48" s="22">
        <v>7500</v>
      </c>
      <c r="V48" s="23" t="s">
        <v>58</v>
      </c>
      <c r="W48" s="24">
        <v>2012</v>
      </c>
      <c r="X48" s="17"/>
      <c r="Y48" s="105"/>
    </row>
    <row r="49" spans="1:25" ht="15" customHeight="1">
      <c r="A49" s="25" t="s">
        <v>212</v>
      </c>
      <c r="B49" s="19" t="s">
        <v>31</v>
      </c>
      <c r="C49" s="52" t="s">
        <v>213</v>
      </c>
      <c r="D49" s="272" t="s">
        <v>214</v>
      </c>
      <c r="E49" s="272" t="s">
        <v>215</v>
      </c>
      <c r="F49" s="20"/>
      <c r="G49" s="19" t="s">
        <v>35</v>
      </c>
      <c r="H49" s="18">
        <v>0</v>
      </c>
      <c r="I49" s="18">
        <v>711000000</v>
      </c>
      <c r="J49" s="21" t="s">
        <v>36</v>
      </c>
      <c r="K49" s="18" t="s">
        <v>37</v>
      </c>
      <c r="L49" s="21" t="s">
        <v>38</v>
      </c>
      <c r="M49" s="19" t="s">
        <v>39</v>
      </c>
      <c r="N49" s="18" t="s">
        <v>204</v>
      </c>
      <c r="O49" s="21">
        <v>0</v>
      </c>
      <c r="P49" s="18">
        <v>715</v>
      </c>
      <c r="Q49" s="18" t="s">
        <v>190</v>
      </c>
      <c r="R49" s="18">
        <v>12</v>
      </c>
      <c r="S49" s="18">
        <v>335</v>
      </c>
      <c r="T49" s="22">
        <f>R49*S49</f>
        <v>4020</v>
      </c>
      <c r="U49" s="22">
        <v>4500</v>
      </c>
      <c r="V49" s="23" t="s">
        <v>58</v>
      </c>
      <c r="W49" s="24">
        <v>2012</v>
      </c>
      <c r="X49" s="17"/>
      <c r="Y49" s="105"/>
    </row>
    <row r="50" spans="1:25" ht="15" customHeight="1">
      <c r="A50" s="18" t="s">
        <v>234</v>
      </c>
      <c r="B50" s="19" t="s">
        <v>31</v>
      </c>
      <c r="C50" s="273" t="s">
        <v>235</v>
      </c>
      <c r="D50" s="50" t="s">
        <v>236</v>
      </c>
      <c r="E50" s="51" t="s">
        <v>237</v>
      </c>
      <c r="F50" s="20"/>
      <c r="G50" s="19" t="s">
        <v>35</v>
      </c>
      <c r="H50" s="18">
        <v>0</v>
      </c>
      <c r="I50" s="18">
        <v>711000000</v>
      </c>
      <c r="J50" s="21" t="s">
        <v>36</v>
      </c>
      <c r="K50" s="18" t="s">
        <v>220</v>
      </c>
      <c r="L50" s="21" t="s">
        <v>38</v>
      </c>
      <c r="M50" s="19" t="s">
        <v>39</v>
      </c>
      <c r="N50" s="18" t="s">
        <v>220</v>
      </c>
      <c r="O50" s="21">
        <v>0</v>
      </c>
      <c r="P50" s="18">
        <v>5108</v>
      </c>
      <c r="Q50" s="18" t="s">
        <v>238</v>
      </c>
      <c r="R50" s="18">
        <v>785</v>
      </c>
      <c r="S50" s="277">
        <v>1173.8</v>
      </c>
      <c r="T50" s="22">
        <f>R50*S50</f>
        <v>921433</v>
      </c>
      <c r="U50" s="22">
        <v>1032000</v>
      </c>
      <c r="V50" s="23" t="s">
        <v>58</v>
      </c>
      <c r="W50" s="24">
        <v>2012</v>
      </c>
      <c r="X50" s="17"/>
      <c r="Y50" s="105"/>
    </row>
    <row r="51" spans="1:25" ht="15" customHeight="1">
      <c r="A51" s="18" t="s">
        <v>239</v>
      </c>
      <c r="B51" s="19" t="s">
        <v>31</v>
      </c>
      <c r="C51" s="273" t="s">
        <v>235</v>
      </c>
      <c r="D51" s="50" t="s">
        <v>236</v>
      </c>
      <c r="E51" s="51" t="s">
        <v>237</v>
      </c>
      <c r="F51" s="20"/>
      <c r="G51" s="19" t="s">
        <v>35</v>
      </c>
      <c r="H51" s="18">
        <v>0</v>
      </c>
      <c r="I51" s="18">
        <v>711000000</v>
      </c>
      <c r="J51" s="21" t="s">
        <v>36</v>
      </c>
      <c r="K51" s="18" t="s">
        <v>220</v>
      </c>
      <c r="L51" s="21" t="s">
        <v>38</v>
      </c>
      <c r="M51" s="19" t="s">
        <v>39</v>
      </c>
      <c r="N51" s="18" t="s">
        <v>220</v>
      </c>
      <c r="O51" s="21">
        <v>0</v>
      </c>
      <c r="P51" s="18">
        <v>5108</v>
      </c>
      <c r="Q51" s="18" t="s">
        <v>238</v>
      </c>
      <c r="R51" s="18">
        <v>850</v>
      </c>
      <c r="S51" s="277">
        <v>1250</v>
      </c>
      <c r="T51" s="22">
        <f>R51*S51</f>
        <v>1062500</v>
      </c>
      <c r="U51" s="22">
        <f aca="true" t="shared" si="2" ref="U50:U82">(T51/100)*112</f>
        <v>1190000</v>
      </c>
      <c r="V51" s="23" t="s">
        <v>58</v>
      </c>
      <c r="W51" s="24">
        <v>2012</v>
      </c>
      <c r="X51" s="17"/>
      <c r="Y51" s="105"/>
    </row>
    <row r="52" spans="1:25" ht="15" customHeight="1">
      <c r="A52" s="18" t="s">
        <v>240</v>
      </c>
      <c r="B52" s="19" t="s">
        <v>31</v>
      </c>
      <c r="C52" s="46" t="s">
        <v>241</v>
      </c>
      <c r="D52" s="50" t="s">
        <v>242</v>
      </c>
      <c r="E52" s="51" t="s">
        <v>243</v>
      </c>
      <c r="F52" s="20"/>
      <c r="G52" s="19" t="s">
        <v>35</v>
      </c>
      <c r="H52" s="18">
        <v>0</v>
      </c>
      <c r="I52" s="18">
        <v>711000000</v>
      </c>
      <c r="J52" s="21" t="s">
        <v>36</v>
      </c>
      <c r="K52" s="18" t="s">
        <v>220</v>
      </c>
      <c r="L52" s="21" t="s">
        <v>38</v>
      </c>
      <c r="M52" s="19" t="s">
        <v>39</v>
      </c>
      <c r="N52" s="18" t="s">
        <v>220</v>
      </c>
      <c r="O52" s="21">
        <v>0</v>
      </c>
      <c r="P52" s="18">
        <v>166</v>
      </c>
      <c r="Q52" s="18" t="s">
        <v>227</v>
      </c>
      <c r="R52" s="18">
        <v>2480</v>
      </c>
      <c r="S52" s="18">
        <v>133.93</v>
      </c>
      <c r="T52" s="22">
        <f t="shared" si="0"/>
        <v>332146.4</v>
      </c>
      <c r="U52" s="22">
        <v>372000</v>
      </c>
      <c r="V52" s="23" t="s">
        <v>58</v>
      </c>
      <c r="W52" s="24">
        <v>2012</v>
      </c>
      <c r="X52" s="17"/>
      <c r="Y52" s="105"/>
    </row>
    <row r="53" spans="1:25" ht="15" customHeight="1">
      <c r="A53" s="18" t="s">
        <v>266</v>
      </c>
      <c r="B53" s="19" t="s">
        <v>31</v>
      </c>
      <c r="C53" s="53" t="s">
        <v>263</v>
      </c>
      <c r="D53" s="21" t="s">
        <v>267</v>
      </c>
      <c r="E53" s="51" t="s">
        <v>268</v>
      </c>
      <c r="F53" s="20"/>
      <c r="G53" s="19" t="s">
        <v>35</v>
      </c>
      <c r="H53" s="18">
        <v>0</v>
      </c>
      <c r="I53" s="18">
        <v>711000000</v>
      </c>
      <c r="J53" s="21" t="s">
        <v>36</v>
      </c>
      <c r="K53" s="18" t="s">
        <v>220</v>
      </c>
      <c r="L53" s="21" t="s">
        <v>38</v>
      </c>
      <c r="M53" s="19" t="s">
        <v>39</v>
      </c>
      <c r="N53" s="18" t="s">
        <v>220</v>
      </c>
      <c r="O53" s="21">
        <v>0</v>
      </c>
      <c r="P53" s="18">
        <v>796</v>
      </c>
      <c r="Q53" s="18" t="s">
        <v>62</v>
      </c>
      <c r="R53" s="18">
        <v>35</v>
      </c>
      <c r="S53" s="18">
        <v>35.72</v>
      </c>
      <c r="T53" s="22">
        <f t="shared" si="0"/>
        <v>1250.2</v>
      </c>
      <c r="U53" s="22">
        <f t="shared" si="2"/>
        <v>1400.2240000000002</v>
      </c>
      <c r="V53" s="23" t="s">
        <v>58</v>
      </c>
      <c r="W53" s="24">
        <v>2012</v>
      </c>
      <c r="X53" s="17"/>
      <c r="Y53" s="105"/>
    </row>
    <row r="54" spans="1:25" ht="15" customHeight="1">
      <c r="A54" s="18" t="s">
        <v>289</v>
      </c>
      <c r="B54" s="19" t="s">
        <v>31</v>
      </c>
      <c r="C54" s="46" t="s">
        <v>254</v>
      </c>
      <c r="D54" s="21" t="s">
        <v>290</v>
      </c>
      <c r="E54" s="47" t="s">
        <v>291</v>
      </c>
      <c r="F54" s="20"/>
      <c r="G54" s="19" t="s">
        <v>35</v>
      </c>
      <c r="H54" s="18">
        <v>0</v>
      </c>
      <c r="I54" s="18">
        <v>711000000</v>
      </c>
      <c r="J54" s="21" t="s">
        <v>36</v>
      </c>
      <c r="K54" s="18" t="s">
        <v>220</v>
      </c>
      <c r="L54" s="21" t="s">
        <v>38</v>
      </c>
      <c r="M54" s="19" t="s">
        <v>39</v>
      </c>
      <c r="N54" s="18" t="s">
        <v>220</v>
      </c>
      <c r="O54" s="21">
        <v>0</v>
      </c>
      <c r="P54" s="18">
        <v>796</v>
      </c>
      <c r="Q54" s="18" t="s">
        <v>62</v>
      </c>
      <c r="R54" s="18">
        <v>200</v>
      </c>
      <c r="S54" s="18">
        <v>98.22</v>
      </c>
      <c r="T54" s="22">
        <f>R54*S54</f>
        <v>19644</v>
      </c>
      <c r="U54" s="22">
        <v>22000</v>
      </c>
      <c r="V54" s="23" t="s">
        <v>58</v>
      </c>
      <c r="W54" s="24">
        <v>2012</v>
      </c>
      <c r="X54" s="17"/>
      <c r="Y54" s="105"/>
    </row>
    <row r="55" spans="1:25" ht="15" customHeight="1">
      <c r="A55" s="25" t="s">
        <v>295</v>
      </c>
      <c r="B55" s="19" t="s">
        <v>31</v>
      </c>
      <c r="C55" s="53" t="s">
        <v>296</v>
      </c>
      <c r="D55" s="18" t="s">
        <v>297</v>
      </c>
      <c r="E55" s="278" t="s">
        <v>298</v>
      </c>
      <c r="F55" s="20"/>
      <c r="G55" s="19" t="s">
        <v>35</v>
      </c>
      <c r="H55" s="18">
        <v>0</v>
      </c>
      <c r="I55" s="18">
        <v>711000000</v>
      </c>
      <c r="J55" s="21" t="s">
        <v>36</v>
      </c>
      <c r="K55" s="18" t="s">
        <v>299</v>
      </c>
      <c r="L55" s="21" t="s">
        <v>38</v>
      </c>
      <c r="M55" s="19" t="s">
        <v>39</v>
      </c>
      <c r="N55" s="18" t="s">
        <v>300</v>
      </c>
      <c r="O55" s="21">
        <v>0</v>
      </c>
      <c r="P55" s="18">
        <v>796</v>
      </c>
      <c r="Q55" s="18" t="s">
        <v>62</v>
      </c>
      <c r="R55" s="18">
        <v>160</v>
      </c>
      <c r="S55" s="18">
        <v>44.65</v>
      </c>
      <c r="T55" s="22">
        <f>R55*S55</f>
        <v>7144</v>
      </c>
      <c r="U55" s="22">
        <v>8000</v>
      </c>
      <c r="V55" s="23" t="s">
        <v>58</v>
      </c>
      <c r="W55" s="24">
        <v>2012</v>
      </c>
      <c r="X55" s="17"/>
      <c r="Y55" s="105"/>
    </row>
    <row r="56" spans="1:25" ht="15" customHeight="1">
      <c r="A56" s="18" t="s">
        <v>301</v>
      </c>
      <c r="B56" s="19" t="s">
        <v>31</v>
      </c>
      <c r="C56" s="261" t="s">
        <v>302</v>
      </c>
      <c r="D56" s="21" t="s">
        <v>303</v>
      </c>
      <c r="E56" s="279" t="s">
        <v>304</v>
      </c>
      <c r="F56" s="20"/>
      <c r="G56" s="19" t="s">
        <v>35</v>
      </c>
      <c r="H56" s="29">
        <v>0</v>
      </c>
      <c r="I56" s="18">
        <v>711000000</v>
      </c>
      <c r="J56" s="21" t="s">
        <v>36</v>
      </c>
      <c r="K56" s="18" t="s">
        <v>37</v>
      </c>
      <c r="L56" s="21" t="s">
        <v>38</v>
      </c>
      <c r="M56" s="19" t="s">
        <v>39</v>
      </c>
      <c r="N56" s="18" t="s">
        <v>51</v>
      </c>
      <c r="O56" s="21">
        <v>0</v>
      </c>
      <c r="P56" s="18">
        <v>112</v>
      </c>
      <c r="Q56" s="18" t="s">
        <v>41</v>
      </c>
      <c r="R56" s="18">
        <v>345</v>
      </c>
      <c r="S56" s="18">
        <v>160.46</v>
      </c>
      <c r="T56" s="22">
        <f>R56*S56</f>
        <v>55358.700000000004</v>
      </c>
      <c r="U56" s="22">
        <v>62000</v>
      </c>
      <c r="V56" s="23" t="s">
        <v>58</v>
      </c>
      <c r="W56" s="24">
        <v>2012</v>
      </c>
      <c r="X56" s="17"/>
      <c r="Y56" s="105"/>
    </row>
    <row r="57" spans="1:25" ht="15" customHeight="1">
      <c r="A57" s="25" t="s">
        <v>305</v>
      </c>
      <c r="B57" s="47" t="s">
        <v>31</v>
      </c>
      <c r="C57" s="53" t="s">
        <v>306</v>
      </c>
      <c r="D57" s="19" t="s">
        <v>307</v>
      </c>
      <c r="E57" s="274" t="s">
        <v>308</v>
      </c>
      <c r="F57" s="20"/>
      <c r="G57" s="19" t="s">
        <v>35</v>
      </c>
      <c r="H57" s="18">
        <v>0</v>
      </c>
      <c r="I57" s="18">
        <v>711000000</v>
      </c>
      <c r="J57" s="21" t="s">
        <v>36</v>
      </c>
      <c r="K57" s="18" t="s">
        <v>37</v>
      </c>
      <c r="L57" s="21" t="s">
        <v>38</v>
      </c>
      <c r="M57" s="19" t="s">
        <v>39</v>
      </c>
      <c r="N57" s="18" t="s">
        <v>51</v>
      </c>
      <c r="O57" s="21">
        <v>0</v>
      </c>
      <c r="P57" s="18">
        <v>214</v>
      </c>
      <c r="Q57" s="18" t="s">
        <v>309</v>
      </c>
      <c r="R57" s="48">
        <v>28760</v>
      </c>
      <c r="S57" s="280">
        <v>11.61</v>
      </c>
      <c r="T57" s="22">
        <f>R57*S57</f>
        <v>333903.6</v>
      </c>
      <c r="U57" s="22">
        <v>373860</v>
      </c>
      <c r="V57" s="23" t="s">
        <v>42</v>
      </c>
      <c r="W57" s="24">
        <v>2012</v>
      </c>
      <c r="X57" s="17"/>
      <c r="Y57" s="105"/>
    </row>
    <row r="58" spans="1:25" ht="17.25" customHeight="1">
      <c r="A58" s="60" t="s">
        <v>310</v>
      </c>
      <c r="B58" s="47" t="s">
        <v>31</v>
      </c>
      <c r="C58" s="21" t="s">
        <v>517</v>
      </c>
      <c r="D58" s="20" t="s">
        <v>311</v>
      </c>
      <c r="E58" s="21" t="s">
        <v>312</v>
      </c>
      <c r="F58" s="20"/>
      <c r="G58" s="19" t="s">
        <v>35</v>
      </c>
      <c r="H58" s="18">
        <v>0</v>
      </c>
      <c r="I58" s="18">
        <v>711000000</v>
      </c>
      <c r="J58" s="21" t="s">
        <v>36</v>
      </c>
      <c r="K58" s="20" t="s">
        <v>313</v>
      </c>
      <c r="L58" s="21" t="s">
        <v>36</v>
      </c>
      <c r="M58" s="19" t="s">
        <v>39</v>
      </c>
      <c r="N58" s="61" t="s">
        <v>314</v>
      </c>
      <c r="O58" s="21">
        <v>0</v>
      </c>
      <c r="P58" s="18">
        <v>796</v>
      </c>
      <c r="Q58" s="18" t="s">
        <v>62</v>
      </c>
      <c r="R58" s="62">
        <v>1</v>
      </c>
      <c r="S58" s="62">
        <v>3708</v>
      </c>
      <c r="T58" s="22">
        <f>R58*S58</f>
        <v>3708</v>
      </c>
      <c r="U58" s="22">
        <f t="shared" si="2"/>
        <v>4152.96</v>
      </c>
      <c r="V58" s="62" t="s">
        <v>58</v>
      </c>
      <c r="W58" s="62">
        <v>2012</v>
      </c>
      <c r="X58" s="17"/>
      <c r="Y58" s="105"/>
    </row>
    <row r="59" spans="1:25" ht="15" customHeight="1">
      <c r="A59" s="60" t="s">
        <v>315</v>
      </c>
      <c r="B59" s="47" t="s">
        <v>31</v>
      </c>
      <c r="C59" s="21" t="s">
        <v>316</v>
      </c>
      <c r="D59" s="21" t="s">
        <v>317</v>
      </c>
      <c r="E59" s="21" t="s">
        <v>318</v>
      </c>
      <c r="F59" s="20"/>
      <c r="G59" s="19" t="s">
        <v>35</v>
      </c>
      <c r="H59" s="18">
        <v>0</v>
      </c>
      <c r="I59" s="18">
        <v>711000000</v>
      </c>
      <c r="J59" s="21" t="s">
        <v>36</v>
      </c>
      <c r="K59" s="20" t="s">
        <v>313</v>
      </c>
      <c r="L59" s="21" t="s">
        <v>36</v>
      </c>
      <c r="M59" s="19" t="s">
        <v>39</v>
      </c>
      <c r="N59" s="61" t="s">
        <v>314</v>
      </c>
      <c r="O59" s="21">
        <v>0</v>
      </c>
      <c r="P59" s="18">
        <v>796</v>
      </c>
      <c r="Q59" s="18" t="s">
        <v>62</v>
      </c>
      <c r="R59" s="62">
        <v>1</v>
      </c>
      <c r="S59" s="62">
        <v>11049</v>
      </c>
      <c r="T59" s="22">
        <f aca="true" t="shared" si="3" ref="T59:T82">R59*S59</f>
        <v>11049</v>
      </c>
      <c r="U59" s="22">
        <f t="shared" si="2"/>
        <v>12374.88</v>
      </c>
      <c r="V59" s="62" t="s">
        <v>58</v>
      </c>
      <c r="W59" s="62">
        <v>2012</v>
      </c>
      <c r="X59" s="17"/>
      <c r="Y59" s="105"/>
    </row>
    <row r="60" spans="1:25" ht="15" customHeight="1">
      <c r="A60" s="60" t="s">
        <v>323</v>
      </c>
      <c r="B60" s="47" t="s">
        <v>31</v>
      </c>
      <c r="C60" s="52" t="s">
        <v>533</v>
      </c>
      <c r="D60" s="281" t="s">
        <v>324</v>
      </c>
      <c r="E60" s="281" t="s">
        <v>325</v>
      </c>
      <c r="F60" s="20"/>
      <c r="G60" s="19" t="s">
        <v>35</v>
      </c>
      <c r="H60" s="18">
        <v>0</v>
      </c>
      <c r="I60" s="18">
        <v>711000000</v>
      </c>
      <c r="J60" s="21" t="s">
        <v>36</v>
      </c>
      <c r="K60" s="20" t="s">
        <v>313</v>
      </c>
      <c r="L60" s="21" t="s">
        <v>38</v>
      </c>
      <c r="M60" s="19" t="s">
        <v>39</v>
      </c>
      <c r="N60" s="61" t="s">
        <v>314</v>
      </c>
      <c r="O60" s="21">
        <v>0</v>
      </c>
      <c r="P60" s="18">
        <v>796</v>
      </c>
      <c r="Q60" s="18" t="s">
        <v>62</v>
      </c>
      <c r="R60" s="62">
        <v>40</v>
      </c>
      <c r="S60" s="62">
        <v>435.27</v>
      </c>
      <c r="T60" s="22">
        <f t="shared" si="3"/>
        <v>17410.8</v>
      </c>
      <c r="U60" s="22">
        <f t="shared" si="2"/>
        <v>19500.096</v>
      </c>
      <c r="V60" s="62" t="s">
        <v>58</v>
      </c>
      <c r="W60" s="62">
        <v>2012</v>
      </c>
      <c r="X60" s="17"/>
      <c r="Y60" s="105"/>
    </row>
    <row r="61" spans="1:25" ht="15" customHeight="1">
      <c r="A61" s="60" t="s">
        <v>326</v>
      </c>
      <c r="B61" s="47" t="s">
        <v>31</v>
      </c>
      <c r="C61" s="21" t="s">
        <v>519</v>
      </c>
      <c r="D61" s="281" t="s">
        <v>327</v>
      </c>
      <c r="E61" s="21" t="s">
        <v>328</v>
      </c>
      <c r="F61" s="20"/>
      <c r="G61" s="19" t="s">
        <v>35</v>
      </c>
      <c r="H61" s="18">
        <v>0</v>
      </c>
      <c r="I61" s="18">
        <v>711000000</v>
      </c>
      <c r="J61" s="21" t="s">
        <v>36</v>
      </c>
      <c r="K61" s="20" t="s">
        <v>313</v>
      </c>
      <c r="L61" s="21" t="s">
        <v>38</v>
      </c>
      <c r="M61" s="19" t="s">
        <v>39</v>
      </c>
      <c r="N61" s="61" t="s">
        <v>314</v>
      </c>
      <c r="O61" s="21">
        <v>0</v>
      </c>
      <c r="P61" s="18">
        <v>796</v>
      </c>
      <c r="Q61" s="18" t="s">
        <v>62</v>
      </c>
      <c r="R61" s="62">
        <v>4</v>
      </c>
      <c r="S61" s="62">
        <v>892.86</v>
      </c>
      <c r="T61" s="22">
        <f t="shared" si="3"/>
        <v>3571.44</v>
      </c>
      <c r="U61" s="22">
        <f t="shared" si="2"/>
        <v>4000.0127999999995</v>
      </c>
      <c r="V61" s="62" t="s">
        <v>58</v>
      </c>
      <c r="W61" s="62">
        <v>2012</v>
      </c>
      <c r="X61" s="17"/>
      <c r="Y61" s="105"/>
    </row>
    <row r="62" spans="1:25" ht="15" customHeight="1">
      <c r="A62" s="60" t="s">
        <v>537</v>
      </c>
      <c r="B62" s="47" t="s">
        <v>31</v>
      </c>
      <c r="C62" s="21" t="s">
        <v>519</v>
      </c>
      <c r="D62" s="281" t="s">
        <v>327</v>
      </c>
      <c r="E62" s="21" t="s">
        <v>328</v>
      </c>
      <c r="F62" s="20"/>
      <c r="G62" s="19" t="s">
        <v>35</v>
      </c>
      <c r="H62" s="18">
        <v>0</v>
      </c>
      <c r="I62" s="18">
        <v>711000000</v>
      </c>
      <c r="J62" s="21" t="s">
        <v>36</v>
      </c>
      <c r="K62" s="20" t="s">
        <v>313</v>
      </c>
      <c r="L62" s="21" t="s">
        <v>38</v>
      </c>
      <c r="M62" s="19" t="s">
        <v>39</v>
      </c>
      <c r="N62" s="61" t="s">
        <v>314</v>
      </c>
      <c r="O62" s="21">
        <v>0</v>
      </c>
      <c r="P62" s="18">
        <v>796</v>
      </c>
      <c r="Q62" s="18" t="s">
        <v>62</v>
      </c>
      <c r="R62" s="62">
        <v>4</v>
      </c>
      <c r="S62" s="62">
        <v>892.86</v>
      </c>
      <c r="T62" s="22">
        <f>R62*S62</f>
        <v>3571.44</v>
      </c>
      <c r="U62" s="22">
        <f t="shared" si="2"/>
        <v>4000.0127999999995</v>
      </c>
      <c r="V62" s="62" t="s">
        <v>58</v>
      </c>
      <c r="W62" s="62">
        <v>2012</v>
      </c>
      <c r="X62" s="17"/>
      <c r="Y62" s="105"/>
    </row>
    <row r="63" spans="1:25" ht="15" customHeight="1">
      <c r="A63" s="60" t="s">
        <v>329</v>
      </c>
      <c r="B63" s="47" t="s">
        <v>31</v>
      </c>
      <c r="C63" s="21" t="s">
        <v>330</v>
      </c>
      <c r="D63" s="281" t="s">
        <v>331</v>
      </c>
      <c r="E63" s="47" t="s">
        <v>277</v>
      </c>
      <c r="F63" s="20"/>
      <c r="G63" s="19" t="s">
        <v>35</v>
      </c>
      <c r="H63" s="18">
        <v>0</v>
      </c>
      <c r="I63" s="18">
        <v>711000000</v>
      </c>
      <c r="J63" s="21" t="s">
        <v>36</v>
      </c>
      <c r="K63" s="20" t="s">
        <v>313</v>
      </c>
      <c r="L63" s="21" t="s">
        <v>38</v>
      </c>
      <c r="M63" s="19" t="s">
        <v>39</v>
      </c>
      <c r="N63" s="61" t="s">
        <v>314</v>
      </c>
      <c r="O63" s="21">
        <v>0</v>
      </c>
      <c r="P63" s="18">
        <v>796</v>
      </c>
      <c r="Q63" s="18" t="s">
        <v>62</v>
      </c>
      <c r="R63" s="62">
        <v>2</v>
      </c>
      <c r="S63" s="62">
        <v>8866.07</v>
      </c>
      <c r="T63" s="22">
        <f t="shared" si="3"/>
        <v>17732.14</v>
      </c>
      <c r="U63" s="22">
        <f t="shared" si="2"/>
        <v>19859.996799999997</v>
      </c>
      <c r="V63" s="62" t="s">
        <v>58</v>
      </c>
      <c r="W63" s="62">
        <v>2012</v>
      </c>
      <c r="X63" s="17"/>
      <c r="Y63" s="105"/>
    </row>
    <row r="64" spans="1:25" ht="15" customHeight="1">
      <c r="A64" s="60" t="s">
        <v>332</v>
      </c>
      <c r="B64" s="47" t="s">
        <v>31</v>
      </c>
      <c r="C64" s="46" t="s">
        <v>254</v>
      </c>
      <c r="D64" s="281" t="s">
        <v>333</v>
      </c>
      <c r="E64" s="281" t="s">
        <v>334</v>
      </c>
      <c r="F64" s="20"/>
      <c r="G64" s="19" t="s">
        <v>35</v>
      </c>
      <c r="H64" s="18">
        <v>0</v>
      </c>
      <c r="I64" s="18">
        <v>711000000</v>
      </c>
      <c r="J64" s="21" t="s">
        <v>36</v>
      </c>
      <c r="K64" s="20" t="s">
        <v>313</v>
      </c>
      <c r="L64" s="21" t="s">
        <v>38</v>
      </c>
      <c r="M64" s="19" t="s">
        <v>39</v>
      </c>
      <c r="N64" s="61" t="s">
        <v>314</v>
      </c>
      <c r="O64" s="21">
        <v>0</v>
      </c>
      <c r="P64" s="18">
        <v>796</v>
      </c>
      <c r="Q64" s="18" t="s">
        <v>62</v>
      </c>
      <c r="R64" s="62">
        <v>30</v>
      </c>
      <c r="S64" s="62">
        <v>151.79</v>
      </c>
      <c r="T64" s="22">
        <f t="shared" si="3"/>
        <v>4553.7</v>
      </c>
      <c r="U64" s="22">
        <f t="shared" si="2"/>
        <v>5100.144</v>
      </c>
      <c r="V64" s="62" t="s">
        <v>58</v>
      </c>
      <c r="W64" s="62">
        <v>2012</v>
      </c>
      <c r="X64" s="17"/>
      <c r="Y64" s="105"/>
    </row>
    <row r="65" spans="1:25" ht="15" customHeight="1">
      <c r="A65" s="60" t="s">
        <v>335</v>
      </c>
      <c r="B65" s="47" t="s">
        <v>31</v>
      </c>
      <c r="C65" s="21" t="s">
        <v>336</v>
      </c>
      <c r="D65" s="21" t="s">
        <v>337</v>
      </c>
      <c r="E65" s="21" t="s">
        <v>338</v>
      </c>
      <c r="F65" s="20"/>
      <c r="G65" s="19" t="s">
        <v>35</v>
      </c>
      <c r="H65" s="18">
        <v>0</v>
      </c>
      <c r="I65" s="18">
        <v>711000000</v>
      </c>
      <c r="J65" s="21" t="s">
        <v>36</v>
      </c>
      <c r="K65" s="20" t="s">
        <v>313</v>
      </c>
      <c r="L65" s="21" t="s">
        <v>38</v>
      </c>
      <c r="M65" s="19" t="s">
        <v>39</v>
      </c>
      <c r="N65" s="61" t="s">
        <v>314</v>
      </c>
      <c r="O65" s="21">
        <v>0</v>
      </c>
      <c r="P65" s="18">
        <v>796</v>
      </c>
      <c r="Q65" s="18" t="s">
        <v>62</v>
      </c>
      <c r="R65" s="62">
        <v>2</v>
      </c>
      <c r="S65" s="62">
        <v>9642.86</v>
      </c>
      <c r="T65" s="22">
        <f t="shared" si="3"/>
        <v>19285.72</v>
      </c>
      <c r="U65" s="22">
        <f t="shared" si="2"/>
        <v>21600.006400000002</v>
      </c>
      <c r="V65" s="62" t="s">
        <v>58</v>
      </c>
      <c r="W65" s="62">
        <v>2012</v>
      </c>
      <c r="X65" s="17"/>
      <c r="Y65" s="105"/>
    </row>
    <row r="66" spans="1:25" ht="15" customHeight="1">
      <c r="A66" s="60" t="s">
        <v>339</v>
      </c>
      <c r="B66" s="47" t="s">
        <v>31</v>
      </c>
      <c r="C66" s="21" t="s">
        <v>330</v>
      </c>
      <c r="D66" s="281" t="s">
        <v>340</v>
      </c>
      <c r="E66" s="281" t="s">
        <v>341</v>
      </c>
      <c r="F66" s="20"/>
      <c r="G66" s="19" t="s">
        <v>35</v>
      </c>
      <c r="H66" s="18">
        <v>0</v>
      </c>
      <c r="I66" s="18">
        <v>711000000</v>
      </c>
      <c r="J66" s="21" t="s">
        <v>36</v>
      </c>
      <c r="K66" s="20" t="s">
        <v>313</v>
      </c>
      <c r="L66" s="21" t="s">
        <v>38</v>
      </c>
      <c r="M66" s="19" t="s">
        <v>39</v>
      </c>
      <c r="N66" s="61" t="s">
        <v>314</v>
      </c>
      <c r="O66" s="21">
        <v>0</v>
      </c>
      <c r="P66" s="18">
        <v>796</v>
      </c>
      <c r="Q66" s="18" t="s">
        <v>62</v>
      </c>
      <c r="R66" s="62">
        <v>1</v>
      </c>
      <c r="S66" s="62">
        <v>5267.86</v>
      </c>
      <c r="T66" s="22">
        <f t="shared" si="3"/>
        <v>5267.86</v>
      </c>
      <c r="U66" s="22">
        <f t="shared" si="2"/>
        <v>5900.003199999999</v>
      </c>
      <c r="V66" s="62" t="s">
        <v>58</v>
      </c>
      <c r="W66" s="62">
        <v>2012</v>
      </c>
      <c r="X66" s="17"/>
      <c r="Y66" s="105"/>
    </row>
    <row r="67" spans="1:25" ht="15" customHeight="1">
      <c r="A67" s="60" t="s">
        <v>342</v>
      </c>
      <c r="B67" s="47" t="s">
        <v>31</v>
      </c>
      <c r="C67" s="21" t="s">
        <v>519</v>
      </c>
      <c r="D67" s="281" t="s">
        <v>343</v>
      </c>
      <c r="E67" s="281" t="s">
        <v>344</v>
      </c>
      <c r="F67" s="20"/>
      <c r="G67" s="19" t="s">
        <v>35</v>
      </c>
      <c r="H67" s="18">
        <v>0</v>
      </c>
      <c r="I67" s="18">
        <v>711000000</v>
      </c>
      <c r="J67" s="21" t="s">
        <v>36</v>
      </c>
      <c r="K67" s="20" t="s">
        <v>313</v>
      </c>
      <c r="L67" s="21" t="s">
        <v>38</v>
      </c>
      <c r="M67" s="19" t="s">
        <v>39</v>
      </c>
      <c r="N67" s="61" t="s">
        <v>314</v>
      </c>
      <c r="O67" s="21">
        <v>0</v>
      </c>
      <c r="P67" s="18">
        <v>796</v>
      </c>
      <c r="Q67" s="18" t="s">
        <v>62</v>
      </c>
      <c r="R67" s="62">
        <v>2</v>
      </c>
      <c r="S67" s="62">
        <v>314.29</v>
      </c>
      <c r="T67" s="22">
        <f t="shared" si="3"/>
        <v>628.58</v>
      </c>
      <c r="U67" s="22">
        <f t="shared" si="2"/>
        <v>704.0096</v>
      </c>
      <c r="V67" s="62" t="s">
        <v>58</v>
      </c>
      <c r="W67" s="62">
        <v>2012</v>
      </c>
      <c r="X67" s="17"/>
      <c r="Y67" s="105"/>
    </row>
    <row r="68" spans="1:25" ht="15" customHeight="1">
      <c r="A68" s="60" t="s">
        <v>345</v>
      </c>
      <c r="B68" s="47" t="s">
        <v>31</v>
      </c>
      <c r="C68" s="21" t="s">
        <v>519</v>
      </c>
      <c r="D68" s="281" t="s">
        <v>343</v>
      </c>
      <c r="E68" s="281" t="s">
        <v>346</v>
      </c>
      <c r="F68" s="20"/>
      <c r="G68" s="19" t="s">
        <v>35</v>
      </c>
      <c r="H68" s="18">
        <v>0</v>
      </c>
      <c r="I68" s="18">
        <v>711000000</v>
      </c>
      <c r="J68" s="21" t="s">
        <v>36</v>
      </c>
      <c r="K68" s="20" t="s">
        <v>313</v>
      </c>
      <c r="L68" s="21" t="s">
        <v>38</v>
      </c>
      <c r="M68" s="19" t="s">
        <v>39</v>
      </c>
      <c r="N68" s="61" t="s">
        <v>314</v>
      </c>
      <c r="O68" s="21">
        <v>0</v>
      </c>
      <c r="P68" s="18">
        <v>796</v>
      </c>
      <c r="Q68" s="18" t="s">
        <v>62</v>
      </c>
      <c r="R68" s="62">
        <v>2</v>
      </c>
      <c r="S68" s="62">
        <v>407.15</v>
      </c>
      <c r="T68" s="22">
        <f t="shared" si="3"/>
        <v>814.3</v>
      </c>
      <c r="U68" s="22">
        <f t="shared" si="2"/>
        <v>912.0159999999998</v>
      </c>
      <c r="V68" s="62" t="s">
        <v>58</v>
      </c>
      <c r="W68" s="62">
        <v>2012</v>
      </c>
      <c r="X68" s="17"/>
      <c r="Y68" s="105"/>
    </row>
    <row r="69" spans="1:25" ht="15" customHeight="1">
      <c r="A69" s="60" t="s">
        <v>347</v>
      </c>
      <c r="B69" s="47" t="s">
        <v>31</v>
      </c>
      <c r="C69" s="21" t="s">
        <v>519</v>
      </c>
      <c r="D69" s="281" t="s">
        <v>348</v>
      </c>
      <c r="E69" s="281" t="s">
        <v>349</v>
      </c>
      <c r="F69" s="20"/>
      <c r="G69" s="19" t="s">
        <v>35</v>
      </c>
      <c r="H69" s="18">
        <v>0</v>
      </c>
      <c r="I69" s="18">
        <v>711000000</v>
      </c>
      <c r="J69" s="21" t="s">
        <v>36</v>
      </c>
      <c r="K69" s="20" t="s">
        <v>313</v>
      </c>
      <c r="L69" s="21" t="s">
        <v>38</v>
      </c>
      <c r="M69" s="19" t="s">
        <v>39</v>
      </c>
      <c r="N69" s="61" t="s">
        <v>314</v>
      </c>
      <c r="O69" s="21">
        <v>0</v>
      </c>
      <c r="P69" s="18">
        <v>796</v>
      </c>
      <c r="Q69" s="18" t="s">
        <v>62</v>
      </c>
      <c r="R69" s="62">
        <v>2</v>
      </c>
      <c r="S69" s="62">
        <v>757.15</v>
      </c>
      <c r="T69" s="22">
        <f t="shared" si="3"/>
        <v>1514.3</v>
      </c>
      <c r="U69" s="22">
        <f t="shared" si="2"/>
        <v>1696.0159999999998</v>
      </c>
      <c r="V69" s="62" t="s">
        <v>58</v>
      </c>
      <c r="W69" s="62">
        <v>2012</v>
      </c>
      <c r="X69" s="17"/>
      <c r="Y69" s="105"/>
    </row>
    <row r="70" spans="1:25" ht="15" customHeight="1">
      <c r="A70" s="60" t="s">
        <v>350</v>
      </c>
      <c r="B70" s="47" t="s">
        <v>31</v>
      </c>
      <c r="C70" s="21" t="s">
        <v>519</v>
      </c>
      <c r="D70" s="281" t="s">
        <v>351</v>
      </c>
      <c r="E70" s="281" t="s">
        <v>352</v>
      </c>
      <c r="F70" s="20"/>
      <c r="G70" s="19" t="s">
        <v>35</v>
      </c>
      <c r="H70" s="18">
        <v>0</v>
      </c>
      <c r="I70" s="18">
        <v>711000000</v>
      </c>
      <c r="J70" s="21" t="s">
        <v>36</v>
      </c>
      <c r="K70" s="20" t="s">
        <v>313</v>
      </c>
      <c r="L70" s="21" t="s">
        <v>38</v>
      </c>
      <c r="M70" s="19" t="s">
        <v>39</v>
      </c>
      <c r="N70" s="61" t="s">
        <v>314</v>
      </c>
      <c r="O70" s="21">
        <v>0</v>
      </c>
      <c r="P70" s="18">
        <v>796</v>
      </c>
      <c r="Q70" s="18" t="s">
        <v>62</v>
      </c>
      <c r="R70" s="62">
        <v>9</v>
      </c>
      <c r="S70" s="62">
        <v>2728.57</v>
      </c>
      <c r="T70" s="22">
        <f t="shared" si="3"/>
        <v>24557.13</v>
      </c>
      <c r="U70" s="22">
        <f t="shared" si="2"/>
        <v>27503.9856</v>
      </c>
      <c r="V70" s="62" t="s">
        <v>58</v>
      </c>
      <c r="W70" s="62">
        <v>2012</v>
      </c>
      <c r="X70" s="17"/>
      <c r="Y70" s="105"/>
    </row>
    <row r="71" spans="1:25" ht="15" customHeight="1">
      <c r="A71" s="60" t="s">
        <v>353</v>
      </c>
      <c r="B71" s="47" t="s">
        <v>31</v>
      </c>
      <c r="C71" s="21" t="s">
        <v>519</v>
      </c>
      <c r="D71" s="281" t="s">
        <v>354</v>
      </c>
      <c r="E71" s="281" t="s">
        <v>355</v>
      </c>
      <c r="F71" s="20"/>
      <c r="G71" s="19" t="s">
        <v>35</v>
      </c>
      <c r="H71" s="18">
        <v>0</v>
      </c>
      <c r="I71" s="18">
        <v>711000000</v>
      </c>
      <c r="J71" s="21" t="s">
        <v>36</v>
      </c>
      <c r="K71" s="20" t="s">
        <v>313</v>
      </c>
      <c r="L71" s="21" t="s">
        <v>38</v>
      </c>
      <c r="M71" s="19" t="s">
        <v>39</v>
      </c>
      <c r="N71" s="61" t="s">
        <v>314</v>
      </c>
      <c r="O71" s="21">
        <v>0</v>
      </c>
      <c r="P71" s="18">
        <v>796</v>
      </c>
      <c r="Q71" s="18" t="s">
        <v>62</v>
      </c>
      <c r="R71" s="62">
        <v>1</v>
      </c>
      <c r="S71" s="62">
        <v>33000</v>
      </c>
      <c r="T71" s="22">
        <f t="shared" si="3"/>
        <v>33000</v>
      </c>
      <c r="U71" s="22">
        <f t="shared" si="2"/>
        <v>36960</v>
      </c>
      <c r="V71" s="62" t="s">
        <v>58</v>
      </c>
      <c r="W71" s="62">
        <v>2012</v>
      </c>
      <c r="X71" s="17"/>
      <c r="Y71" s="105"/>
    </row>
    <row r="72" spans="1:25" ht="15" customHeight="1">
      <c r="A72" s="60" t="s">
        <v>356</v>
      </c>
      <c r="B72" s="47" t="s">
        <v>31</v>
      </c>
      <c r="C72" s="21" t="s">
        <v>519</v>
      </c>
      <c r="D72" s="281" t="s">
        <v>357</v>
      </c>
      <c r="E72" s="281" t="s">
        <v>358</v>
      </c>
      <c r="F72" s="20"/>
      <c r="G72" s="19" t="s">
        <v>35</v>
      </c>
      <c r="H72" s="18">
        <v>0</v>
      </c>
      <c r="I72" s="18">
        <v>711000000</v>
      </c>
      <c r="J72" s="21" t="s">
        <v>36</v>
      </c>
      <c r="K72" s="20" t="s">
        <v>313</v>
      </c>
      <c r="L72" s="21" t="s">
        <v>38</v>
      </c>
      <c r="M72" s="19" t="s">
        <v>39</v>
      </c>
      <c r="N72" s="61" t="s">
        <v>314</v>
      </c>
      <c r="O72" s="21">
        <v>0</v>
      </c>
      <c r="P72" s="275">
        <v>839</v>
      </c>
      <c r="Q72" s="18" t="s">
        <v>167</v>
      </c>
      <c r="R72" s="62">
        <v>3</v>
      </c>
      <c r="S72" s="62">
        <v>2932.14</v>
      </c>
      <c r="T72" s="282">
        <f t="shared" si="3"/>
        <v>8796.42</v>
      </c>
      <c r="U72" s="282">
        <f t="shared" si="2"/>
        <v>9851.9904</v>
      </c>
      <c r="V72" s="62" t="s">
        <v>58</v>
      </c>
      <c r="W72" s="62">
        <v>2012</v>
      </c>
      <c r="X72" s="17"/>
      <c r="Y72" s="105"/>
    </row>
    <row r="73" spans="1:25" ht="15" customHeight="1">
      <c r="A73" s="60" t="s">
        <v>359</v>
      </c>
      <c r="B73" s="47" t="s">
        <v>31</v>
      </c>
      <c r="C73" s="21" t="s">
        <v>519</v>
      </c>
      <c r="D73" s="281" t="s">
        <v>357</v>
      </c>
      <c r="E73" s="281" t="s">
        <v>360</v>
      </c>
      <c r="F73" s="20"/>
      <c r="G73" s="19" t="s">
        <v>35</v>
      </c>
      <c r="H73" s="18">
        <v>0</v>
      </c>
      <c r="I73" s="18">
        <v>711000000</v>
      </c>
      <c r="J73" s="21" t="s">
        <v>36</v>
      </c>
      <c r="K73" s="20" t="s">
        <v>313</v>
      </c>
      <c r="L73" s="21" t="s">
        <v>38</v>
      </c>
      <c r="M73" s="19" t="s">
        <v>39</v>
      </c>
      <c r="N73" s="61" t="s">
        <v>314</v>
      </c>
      <c r="O73" s="21">
        <v>0</v>
      </c>
      <c r="P73" s="275">
        <v>839</v>
      </c>
      <c r="Q73" s="18" t="s">
        <v>167</v>
      </c>
      <c r="R73" s="62">
        <v>1</v>
      </c>
      <c r="S73" s="62">
        <v>3657.14</v>
      </c>
      <c r="T73" s="282">
        <f t="shared" si="3"/>
        <v>3657.14</v>
      </c>
      <c r="U73" s="282">
        <f t="shared" si="2"/>
        <v>4095.9968</v>
      </c>
      <c r="V73" s="62" t="s">
        <v>58</v>
      </c>
      <c r="W73" s="62">
        <v>2012</v>
      </c>
      <c r="X73" s="17"/>
      <c r="Y73" s="105"/>
    </row>
    <row r="74" spans="1:25" ht="15" customHeight="1">
      <c r="A74" s="60" t="s">
        <v>361</v>
      </c>
      <c r="B74" s="47" t="s">
        <v>31</v>
      </c>
      <c r="C74" s="21" t="s">
        <v>519</v>
      </c>
      <c r="D74" s="281" t="s">
        <v>362</v>
      </c>
      <c r="E74" s="281" t="s">
        <v>363</v>
      </c>
      <c r="F74" s="20"/>
      <c r="G74" s="19" t="s">
        <v>35</v>
      </c>
      <c r="H74" s="18">
        <v>0</v>
      </c>
      <c r="I74" s="18">
        <v>711000000</v>
      </c>
      <c r="J74" s="21" t="s">
        <v>36</v>
      </c>
      <c r="K74" s="20" t="s">
        <v>313</v>
      </c>
      <c r="L74" s="21" t="s">
        <v>38</v>
      </c>
      <c r="M74" s="19" t="s">
        <v>39</v>
      </c>
      <c r="N74" s="61" t="s">
        <v>314</v>
      </c>
      <c r="O74" s="21">
        <v>0</v>
      </c>
      <c r="P74" s="18">
        <v>796</v>
      </c>
      <c r="Q74" s="18" t="s">
        <v>62</v>
      </c>
      <c r="R74" s="62">
        <v>4</v>
      </c>
      <c r="S74" s="62">
        <v>389.29</v>
      </c>
      <c r="T74" s="282">
        <f t="shared" si="3"/>
        <v>1557.16</v>
      </c>
      <c r="U74" s="282">
        <f t="shared" si="2"/>
        <v>1744.0192</v>
      </c>
      <c r="V74" s="62" t="s">
        <v>58</v>
      </c>
      <c r="W74" s="62">
        <v>2012</v>
      </c>
      <c r="X74" s="17"/>
      <c r="Y74" s="105"/>
    </row>
    <row r="75" spans="1:25" ht="15" customHeight="1">
      <c r="A75" s="60" t="s">
        <v>364</v>
      </c>
      <c r="B75" s="47" t="s">
        <v>31</v>
      </c>
      <c r="C75" s="21" t="s">
        <v>519</v>
      </c>
      <c r="D75" s="281" t="s">
        <v>362</v>
      </c>
      <c r="E75" s="281" t="s">
        <v>365</v>
      </c>
      <c r="F75" s="20"/>
      <c r="G75" s="19" t="s">
        <v>35</v>
      </c>
      <c r="H75" s="18">
        <v>0</v>
      </c>
      <c r="I75" s="18">
        <v>711000000</v>
      </c>
      <c r="J75" s="21" t="s">
        <v>36</v>
      </c>
      <c r="K75" s="20" t="s">
        <v>313</v>
      </c>
      <c r="L75" s="21" t="s">
        <v>38</v>
      </c>
      <c r="M75" s="19" t="s">
        <v>39</v>
      </c>
      <c r="N75" s="61" t="s">
        <v>314</v>
      </c>
      <c r="O75" s="21">
        <v>0</v>
      </c>
      <c r="P75" s="18">
        <v>796</v>
      </c>
      <c r="Q75" s="18" t="s">
        <v>62</v>
      </c>
      <c r="R75" s="62">
        <v>3</v>
      </c>
      <c r="S75" s="62">
        <v>625</v>
      </c>
      <c r="T75" s="283">
        <f t="shared" si="3"/>
        <v>1875</v>
      </c>
      <c r="U75" s="283">
        <f t="shared" si="2"/>
        <v>2100</v>
      </c>
      <c r="V75" s="62" t="s">
        <v>58</v>
      </c>
      <c r="W75" s="62">
        <v>2012</v>
      </c>
      <c r="X75" s="17"/>
      <c r="Y75" s="105"/>
    </row>
    <row r="76" spans="1:25" ht="15" customHeight="1">
      <c r="A76" s="60" t="s">
        <v>366</v>
      </c>
      <c r="B76" s="47" t="s">
        <v>31</v>
      </c>
      <c r="C76" s="21" t="s">
        <v>519</v>
      </c>
      <c r="D76" s="281" t="s">
        <v>367</v>
      </c>
      <c r="E76" s="21" t="s">
        <v>368</v>
      </c>
      <c r="F76" s="20"/>
      <c r="G76" s="19" t="s">
        <v>35</v>
      </c>
      <c r="H76" s="18">
        <v>0</v>
      </c>
      <c r="I76" s="18">
        <v>711000000</v>
      </c>
      <c r="J76" s="21" t="s">
        <v>36</v>
      </c>
      <c r="K76" s="20" t="s">
        <v>313</v>
      </c>
      <c r="L76" s="21" t="s">
        <v>38</v>
      </c>
      <c r="M76" s="19" t="s">
        <v>39</v>
      </c>
      <c r="N76" s="61" t="s">
        <v>314</v>
      </c>
      <c r="O76" s="21">
        <v>0</v>
      </c>
      <c r="P76" s="18">
        <v>796</v>
      </c>
      <c r="Q76" s="18" t="s">
        <v>62</v>
      </c>
      <c r="R76" s="62">
        <v>3</v>
      </c>
      <c r="S76" s="62">
        <v>307.14</v>
      </c>
      <c r="T76" s="283">
        <f t="shared" si="3"/>
        <v>921.42</v>
      </c>
      <c r="U76" s="283">
        <f t="shared" si="2"/>
        <v>1031.9904</v>
      </c>
      <c r="V76" s="62" t="s">
        <v>58</v>
      </c>
      <c r="W76" s="62">
        <v>2012</v>
      </c>
      <c r="X76" s="17"/>
      <c r="Y76" s="105"/>
    </row>
    <row r="77" spans="1:25" ht="15" customHeight="1">
      <c r="A77" s="60" t="s">
        <v>369</v>
      </c>
      <c r="B77" s="47" t="s">
        <v>31</v>
      </c>
      <c r="C77" s="21" t="s">
        <v>519</v>
      </c>
      <c r="D77" s="281" t="s">
        <v>367</v>
      </c>
      <c r="E77" s="21" t="s">
        <v>370</v>
      </c>
      <c r="F77" s="20"/>
      <c r="G77" s="19" t="s">
        <v>35</v>
      </c>
      <c r="H77" s="18">
        <v>0</v>
      </c>
      <c r="I77" s="18">
        <v>711000000</v>
      </c>
      <c r="J77" s="21" t="s">
        <v>36</v>
      </c>
      <c r="K77" s="20" t="s">
        <v>313</v>
      </c>
      <c r="L77" s="21" t="s">
        <v>38</v>
      </c>
      <c r="M77" s="19" t="s">
        <v>39</v>
      </c>
      <c r="N77" s="61" t="s">
        <v>314</v>
      </c>
      <c r="O77" s="21">
        <v>0</v>
      </c>
      <c r="P77" s="18">
        <v>796</v>
      </c>
      <c r="Q77" s="18" t="s">
        <v>62</v>
      </c>
      <c r="R77" s="62">
        <v>3</v>
      </c>
      <c r="S77" s="62">
        <v>364.29</v>
      </c>
      <c r="T77" s="283">
        <f t="shared" si="3"/>
        <v>1092.8700000000001</v>
      </c>
      <c r="U77" s="283">
        <f t="shared" si="2"/>
        <v>1224.0144</v>
      </c>
      <c r="V77" s="62" t="s">
        <v>58</v>
      </c>
      <c r="W77" s="62">
        <v>2012</v>
      </c>
      <c r="X77" s="17"/>
      <c r="Y77" s="105"/>
    </row>
    <row r="78" spans="1:25" ht="15" customHeight="1">
      <c r="A78" s="60" t="s">
        <v>371</v>
      </c>
      <c r="B78" s="47" t="s">
        <v>31</v>
      </c>
      <c r="C78" s="21" t="s">
        <v>519</v>
      </c>
      <c r="D78" s="281" t="s">
        <v>367</v>
      </c>
      <c r="E78" s="21" t="s">
        <v>372</v>
      </c>
      <c r="F78" s="20"/>
      <c r="G78" s="19" t="s">
        <v>35</v>
      </c>
      <c r="H78" s="18">
        <v>0</v>
      </c>
      <c r="I78" s="18">
        <v>711000000</v>
      </c>
      <c r="J78" s="21" t="s">
        <v>36</v>
      </c>
      <c r="K78" s="20" t="s">
        <v>313</v>
      </c>
      <c r="L78" s="21" t="s">
        <v>38</v>
      </c>
      <c r="M78" s="19" t="s">
        <v>39</v>
      </c>
      <c r="N78" s="61" t="s">
        <v>314</v>
      </c>
      <c r="O78" s="21">
        <v>0</v>
      </c>
      <c r="P78" s="18">
        <v>796</v>
      </c>
      <c r="Q78" s="18" t="s">
        <v>62</v>
      </c>
      <c r="R78" s="62">
        <v>4</v>
      </c>
      <c r="S78" s="62">
        <v>403.57</v>
      </c>
      <c r="T78" s="283">
        <f t="shared" si="3"/>
        <v>1614.28</v>
      </c>
      <c r="U78" s="283">
        <f t="shared" si="2"/>
        <v>1807.9936000000002</v>
      </c>
      <c r="V78" s="62" t="s">
        <v>58</v>
      </c>
      <c r="W78" s="62">
        <v>2012</v>
      </c>
      <c r="X78" s="17"/>
      <c r="Y78" s="105"/>
    </row>
    <row r="79" spans="1:25" ht="15" customHeight="1">
      <c r="A79" s="60" t="s">
        <v>373</v>
      </c>
      <c r="B79" s="47" t="s">
        <v>31</v>
      </c>
      <c r="C79" s="21" t="s">
        <v>519</v>
      </c>
      <c r="D79" s="281" t="s">
        <v>374</v>
      </c>
      <c r="E79" s="281" t="s">
        <v>375</v>
      </c>
      <c r="F79" s="20"/>
      <c r="G79" s="19" t="s">
        <v>35</v>
      </c>
      <c r="H79" s="18">
        <v>0</v>
      </c>
      <c r="I79" s="18">
        <v>711000000</v>
      </c>
      <c r="J79" s="21" t="s">
        <v>36</v>
      </c>
      <c r="K79" s="20" t="s">
        <v>313</v>
      </c>
      <c r="L79" s="21" t="s">
        <v>38</v>
      </c>
      <c r="M79" s="19" t="s">
        <v>39</v>
      </c>
      <c r="N79" s="61" t="s">
        <v>314</v>
      </c>
      <c r="O79" s="21">
        <v>0</v>
      </c>
      <c r="P79" s="18">
        <v>796</v>
      </c>
      <c r="Q79" s="18" t="s">
        <v>62</v>
      </c>
      <c r="R79" s="62">
        <v>3</v>
      </c>
      <c r="S79" s="62">
        <v>782.14</v>
      </c>
      <c r="T79" s="283">
        <f t="shared" si="3"/>
        <v>2346.42</v>
      </c>
      <c r="U79" s="283">
        <f t="shared" si="2"/>
        <v>2627.9904</v>
      </c>
      <c r="V79" s="62" t="s">
        <v>58</v>
      </c>
      <c r="W79" s="62">
        <v>2012</v>
      </c>
      <c r="X79" s="17"/>
      <c r="Y79" s="105"/>
    </row>
    <row r="80" spans="1:25" ht="15" customHeight="1">
      <c r="A80" s="60" t="s">
        <v>376</v>
      </c>
      <c r="B80" s="47" t="s">
        <v>31</v>
      </c>
      <c r="C80" s="21" t="s">
        <v>519</v>
      </c>
      <c r="D80" s="281" t="s">
        <v>374</v>
      </c>
      <c r="E80" s="281" t="s">
        <v>377</v>
      </c>
      <c r="F80" s="20"/>
      <c r="G80" s="19" t="s">
        <v>35</v>
      </c>
      <c r="H80" s="18">
        <v>0</v>
      </c>
      <c r="I80" s="18">
        <v>711000000</v>
      </c>
      <c r="J80" s="21" t="s">
        <v>36</v>
      </c>
      <c r="K80" s="20" t="s">
        <v>313</v>
      </c>
      <c r="L80" s="21" t="s">
        <v>38</v>
      </c>
      <c r="M80" s="19" t="s">
        <v>39</v>
      </c>
      <c r="N80" s="61" t="s">
        <v>314</v>
      </c>
      <c r="O80" s="21">
        <v>0</v>
      </c>
      <c r="P80" s="18">
        <v>796</v>
      </c>
      <c r="Q80" s="18" t="s">
        <v>62</v>
      </c>
      <c r="R80" s="62">
        <v>3</v>
      </c>
      <c r="S80" s="62">
        <v>925</v>
      </c>
      <c r="T80" s="283">
        <f t="shared" si="3"/>
        <v>2775</v>
      </c>
      <c r="U80" s="283">
        <f t="shared" si="2"/>
        <v>3108</v>
      </c>
      <c r="V80" s="62" t="s">
        <v>58</v>
      </c>
      <c r="W80" s="62">
        <v>2012</v>
      </c>
      <c r="X80" s="17"/>
      <c r="Y80" s="105"/>
    </row>
    <row r="81" spans="1:25" ht="15" customHeight="1">
      <c r="A81" s="60" t="s">
        <v>378</v>
      </c>
      <c r="B81" s="47" t="s">
        <v>31</v>
      </c>
      <c r="C81" s="21" t="s">
        <v>519</v>
      </c>
      <c r="D81" s="281" t="s">
        <v>374</v>
      </c>
      <c r="E81" s="281" t="s">
        <v>379</v>
      </c>
      <c r="F81" s="20"/>
      <c r="G81" s="19" t="s">
        <v>35</v>
      </c>
      <c r="H81" s="18">
        <v>0</v>
      </c>
      <c r="I81" s="18">
        <v>711000000</v>
      </c>
      <c r="J81" s="21" t="s">
        <v>36</v>
      </c>
      <c r="K81" s="20" t="s">
        <v>313</v>
      </c>
      <c r="L81" s="21" t="s">
        <v>38</v>
      </c>
      <c r="M81" s="19" t="s">
        <v>39</v>
      </c>
      <c r="N81" s="61" t="s">
        <v>314</v>
      </c>
      <c r="O81" s="21">
        <v>0</v>
      </c>
      <c r="P81" s="18">
        <v>796</v>
      </c>
      <c r="Q81" s="18" t="s">
        <v>62</v>
      </c>
      <c r="R81" s="62">
        <v>3</v>
      </c>
      <c r="S81" s="62">
        <v>1900</v>
      </c>
      <c r="T81" s="283">
        <f t="shared" si="3"/>
        <v>5700</v>
      </c>
      <c r="U81" s="283">
        <f t="shared" si="2"/>
        <v>6384</v>
      </c>
      <c r="V81" s="62" t="s">
        <v>58</v>
      </c>
      <c r="W81" s="62">
        <v>2012</v>
      </c>
      <c r="X81" s="17"/>
      <c r="Y81" s="105"/>
    </row>
    <row r="82" spans="1:25" ht="15" customHeight="1">
      <c r="A82" s="60" t="s">
        <v>380</v>
      </c>
      <c r="B82" s="47" t="s">
        <v>31</v>
      </c>
      <c r="C82" s="21" t="s">
        <v>519</v>
      </c>
      <c r="D82" s="281" t="s">
        <v>381</v>
      </c>
      <c r="E82" s="281" t="s">
        <v>382</v>
      </c>
      <c r="F82" s="20"/>
      <c r="G82" s="19" t="s">
        <v>35</v>
      </c>
      <c r="H82" s="18">
        <v>0</v>
      </c>
      <c r="I82" s="18">
        <v>711000000</v>
      </c>
      <c r="J82" s="21" t="s">
        <v>36</v>
      </c>
      <c r="K82" s="20" t="s">
        <v>313</v>
      </c>
      <c r="L82" s="21" t="s">
        <v>38</v>
      </c>
      <c r="M82" s="19" t="s">
        <v>39</v>
      </c>
      <c r="N82" s="61" t="s">
        <v>314</v>
      </c>
      <c r="O82" s="21">
        <v>0</v>
      </c>
      <c r="P82" s="18">
        <v>796</v>
      </c>
      <c r="Q82" s="18" t="s">
        <v>62</v>
      </c>
      <c r="R82" s="62">
        <v>2</v>
      </c>
      <c r="S82" s="62">
        <v>542.86</v>
      </c>
      <c r="T82" s="283">
        <f t="shared" si="3"/>
        <v>1085.72</v>
      </c>
      <c r="U82" s="283">
        <f t="shared" si="2"/>
        <v>1216.0064</v>
      </c>
      <c r="V82" s="62" t="s">
        <v>58</v>
      </c>
      <c r="W82" s="62">
        <v>2012</v>
      </c>
      <c r="X82" s="17"/>
      <c r="Y82" s="105"/>
    </row>
    <row r="83" spans="1:25" ht="15" customHeight="1">
      <c r="A83" s="60" t="s">
        <v>383</v>
      </c>
      <c r="B83" s="47" t="s">
        <v>31</v>
      </c>
      <c r="C83" s="21" t="s">
        <v>250</v>
      </c>
      <c r="D83" s="21" t="s">
        <v>384</v>
      </c>
      <c r="E83" s="21" t="s">
        <v>385</v>
      </c>
      <c r="F83" s="20"/>
      <c r="G83" s="19" t="s">
        <v>35</v>
      </c>
      <c r="H83" s="18">
        <v>0</v>
      </c>
      <c r="I83" s="18">
        <v>711000000</v>
      </c>
      <c r="J83" s="21" t="s">
        <v>36</v>
      </c>
      <c r="K83" s="20" t="s">
        <v>313</v>
      </c>
      <c r="L83" s="21" t="s">
        <v>38</v>
      </c>
      <c r="M83" s="19" t="s">
        <v>39</v>
      </c>
      <c r="N83" s="61" t="s">
        <v>314</v>
      </c>
      <c r="O83" s="21">
        <v>0</v>
      </c>
      <c r="P83" s="18">
        <v>796</v>
      </c>
      <c r="Q83" s="18" t="s">
        <v>62</v>
      </c>
      <c r="R83" s="62">
        <v>20</v>
      </c>
      <c r="S83" s="281">
        <v>160.72</v>
      </c>
      <c r="T83" s="283">
        <f>R83*S83</f>
        <v>3214.4</v>
      </c>
      <c r="U83" s="283">
        <f>(T83/100)*112</f>
        <v>3600.1279999999997</v>
      </c>
      <c r="V83" s="62" t="s">
        <v>58</v>
      </c>
      <c r="W83" s="62">
        <v>2012</v>
      </c>
      <c r="X83" s="17"/>
      <c r="Y83" s="105"/>
    </row>
    <row r="84" spans="1:25" ht="15" customHeight="1">
      <c r="A84" s="60" t="s">
        <v>386</v>
      </c>
      <c r="B84" s="47" t="s">
        <v>31</v>
      </c>
      <c r="C84" s="21" t="s">
        <v>519</v>
      </c>
      <c r="D84" s="21" t="s">
        <v>387</v>
      </c>
      <c r="E84" s="21" t="s">
        <v>388</v>
      </c>
      <c r="F84" s="20"/>
      <c r="G84" s="19" t="s">
        <v>35</v>
      </c>
      <c r="H84" s="18">
        <v>0</v>
      </c>
      <c r="I84" s="18">
        <v>711000000</v>
      </c>
      <c r="J84" s="21" t="s">
        <v>36</v>
      </c>
      <c r="K84" s="20" t="s">
        <v>313</v>
      </c>
      <c r="L84" s="21" t="s">
        <v>38</v>
      </c>
      <c r="M84" s="19" t="s">
        <v>39</v>
      </c>
      <c r="N84" s="61" t="s">
        <v>314</v>
      </c>
      <c r="O84" s="21">
        <v>0</v>
      </c>
      <c r="P84" s="18">
        <v>796</v>
      </c>
      <c r="Q84" s="18" t="s">
        <v>62</v>
      </c>
      <c r="R84" s="62">
        <v>1</v>
      </c>
      <c r="S84" s="281">
        <v>17334.82</v>
      </c>
      <c r="T84" s="283">
        <f>R84*S84</f>
        <v>17334.82</v>
      </c>
      <c r="U84" s="283">
        <f>(T84/100)*112</f>
        <v>19414.9984</v>
      </c>
      <c r="V84" s="62" t="s">
        <v>58</v>
      </c>
      <c r="W84" s="62">
        <v>2012</v>
      </c>
      <c r="X84" s="17"/>
      <c r="Y84" s="105"/>
    </row>
    <row r="85" spans="1:25" ht="15" customHeight="1">
      <c r="A85" s="60" t="s">
        <v>521</v>
      </c>
      <c r="B85" s="47" t="s">
        <v>31</v>
      </c>
      <c r="C85" s="21" t="s">
        <v>519</v>
      </c>
      <c r="D85" s="281" t="s">
        <v>524</v>
      </c>
      <c r="E85" s="284" t="s">
        <v>529</v>
      </c>
      <c r="F85" s="20"/>
      <c r="G85" s="19" t="s">
        <v>35</v>
      </c>
      <c r="H85" s="18">
        <v>0</v>
      </c>
      <c r="I85" s="18">
        <v>711000000</v>
      </c>
      <c r="J85" s="21" t="s">
        <v>36</v>
      </c>
      <c r="K85" s="20" t="s">
        <v>313</v>
      </c>
      <c r="L85" s="21" t="s">
        <v>38</v>
      </c>
      <c r="M85" s="19" t="s">
        <v>39</v>
      </c>
      <c r="N85" s="20" t="s">
        <v>313</v>
      </c>
      <c r="O85" s="21">
        <v>0</v>
      </c>
      <c r="P85" s="18">
        <v>796</v>
      </c>
      <c r="Q85" s="18" t="s">
        <v>62</v>
      </c>
      <c r="R85" s="62">
        <v>1</v>
      </c>
      <c r="S85" s="62">
        <v>53272</v>
      </c>
      <c r="T85" s="282">
        <f>R85*S85</f>
        <v>53272</v>
      </c>
      <c r="U85" s="282">
        <f>(T85/100)*112</f>
        <v>59664.64</v>
      </c>
      <c r="V85" s="62" t="s">
        <v>58</v>
      </c>
      <c r="W85" s="62">
        <v>2012</v>
      </c>
      <c r="X85" s="17"/>
      <c r="Y85" s="105"/>
    </row>
    <row r="86" spans="1:25" ht="15" customHeight="1">
      <c r="A86" s="60" t="s">
        <v>522</v>
      </c>
      <c r="B86" s="47" t="s">
        <v>31</v>
      </c>
      <c r="C86" s="21" t="s">
        <v>519</v>
      </c>
      <c r="D86" s="281" t="s">
        <v>525</v>
      </c>
      <c r="E86" s="281" t="s">
        <v>527</v>
      </c>
      <c r="F86" s="20"/>
      <c r="G86" s="19" t="s">
        <v>35</v>
      </c>
      <c r="H86" s="18">
        <v>0</v>
      </c>
      <c r="I86" s="18">
        <v>711000000</v>
      </c>
      <c r="J86" s="21" t="s">
        <v>36</v>
      </c>
      <c r="K86" s="20" t="s">
        <v>313</v>
      </c>
      <c r="L86" s="21" t="s">
        <v>38</v>
      </c>
      <c r="M86" s="19" t="s">
        <v>39</v>
      </c>
      <c r="N86" s="20" t="s">
        <v>313</v>
      </c>
      <c r="O86" s="21">
        <v>0</v>
      </c>
      <c r="P86" s="275">
        <v>839</v>
      </c>
      <c r="Q86" s="18" t="s">
        <v>167</v>
      </c>
      <c r="R86" s="62">
        <v>1</v>
      </c>
      <c r="S86" s="62">
        <v>4602.68</v>
      </c>
      <c r="T86" s="282">
        <f>R86*S86</f>
        <v>4602.68</v>
      </c>
      <c r="U86" s="282">
        <f>(T86/100)*112</f>
        <v>5155.0016000000005</v>
      </c>
      <c r="V86" s="62" t="s">
        <v>58</v>
      </c>
      <c r="W86" s="62">
        <v>2012</v>
      </c>
      <c r="X86" s="17"/>
      <c r="Y86" s="105"/>
    </row>
    <row r="87" spans="1:25" ht="15" customHeight="1">
      <c r="A87" s="60" t="s">
        <v>523</v>
      </c>
      <c r="B87" s="47" t="s">
        <v>31</v>
      </c>
      <c r="C87" s="21" t="s">
        <v>519</v>
      </c>
      <c r="D87" s="281" t="s">
        <v>526</v>
      </c>
      <c r="E87" s="281" t="s">
        <v>528</v>
      </c>
      <c r="F87" s="20"/>
      <c r="G87" s="19" t="s">
        <v>35</v>
      </c>
      <c r="H87" s="18">
        <v>0</v>
      </c>
      <c r="I87" s="18">
        <v>711000000</v>
      </c>
      <c r="J87" s="21" t="s">
        <v>36</v>
      </c>
      <c r="K87" s="20" t="s">
        <v>313</v>
      </c>
      <c r="L87" s="21" t="s">
        <v>38</v>
      </c>
      <c r="M87" s="19" t="s">
        <v>39</v>
      </c>
      <c r="N87" s="20" t="s">
        <v>313</v>
      </c>
      <c r="O87" s="21">
        <v>0</v>
      </c>
      <c r="P87" s="275">
        <v>839</v>
      </c>
      <c r="Q87" s="18" t="s">
        <v>167</v>
      </c>
      <c r="R87" s="62">
        <v>1</v>
      </c>
      <c r="S87" s="62">
        <v>2812.5</v>
      </c>
      <c r="T87" s="282">
        <f>R87*S87</f>
        <v>2812.5</v>
      </c>
      <c r="U87" s="282">
        <f>(T87/100)*112</f>
        <v>3150</v>
      </c>
      <c r="V87" s="62" t="s">
        <v>58</v>
      </c>
      <c r="W87" s="62">
        <v>2012</v>
      </c>
      <c r="X87" s="17"/>
      <c r="Y87" s="105"/>
    </row>
    <row r="88" spans="1:24" s="72" customFormat="1" ht="15" customHeight="1">
      <c r="A88" s="64"/>
      <c r="B88" s="65"/>
      <c r="C88" s="66"/>
      <c r="D88" s="67"/>
      <c r="E88" s="67"/>
      <c r="F88" s="66"/>
      <c r="G88" s="66"/>
      <c r="H88" s="66"/>
      <c r="I88" s="66"/>
      <c r="J88" s="66"/>
      <c r="K88" s="66"/>
      <c r="L88" s="68"/>
      <c r="M88" s="66"/>
      <c r="N88" s="65"/>
      <c r="O88" s="66"/>
      <c r="P88" s="66"/>
      <c r="Q88" s="69"/>
      <c r="R88" s="69"/>
      <c r="S88" s="69"/>
      <c r="T88" s="70">
        <f>SUM(T16:T87)</f>
        <v>5115932.48</v>
      </c>
      <c r="U88" s="70">
        <f>SUM(U16:U87)</f>
        <v>5729667.673599998</v>
      </c>
      <c r="V88" s="69"/>
      <c r="W88" s="69"/>
      <c r="X88" s="71"/>
    </row>
    <row r="89" spans="1:24" ht="15" customHeight="1">
      <c r="A89" s="64"/>
      <c r="B89" s="73"/>
      <c r="C89" s="74"/>
      <c r="D89" s="74"/>
      <c r="E89" s="74"/>
      <c r="F89" s="74"/>
      <c r="G89" s="74"/>
      <c r="H89" s="74"/>
      <c r="I89" s="74"/>
      <c r="J89" s="74"/>
      <c r="K89" s="74"/>
      <c r="L89" s="75"/>
      <c r="M89" s="74"/>
      <c r="N89" s="73"/>
      <c r="O89" s="74"/>
      <c r="P89" s="74"/>
      <c r="Q89" s="76"/>
      <c r="R89" s="76"/>
      <c r="S89" s="76"/>
      <c r="T89" s="77"/>
      <c r="U89" s="77"/>
      <c r="V89" s="76"/>
      <c r="W89" s="76"/>
      <c r="X89" s="78"/>
    </row>
    <row r="90" spans="1:24" ht="15" customHeight="1">
      <c r="A90" s="79" t="s">
        <v>414</v>
      </c>
      <c r="B90" s="90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6"/>
      <c r="Q90" s="16"/>
      <c r="R90" s="16"/>
      <c r="S90" s="16"/>
      <c r="T90" s="16"/>
      <c r="U90" s="15"/>
      <c r="V90" s="15"/>
      <c r="W90" s="15"/>
      <c r="X90" s="17"/>
    </row>
    <row r="91" spans="1:24" ht="15" customHeight="1">
      <c r="A91" s="18" t="s">
        <v>415</v>
      </c>
      <c r="B91" s="19" t="s">
        <v>31</v>
      </c>
      <c r="C91" s="19" t="s">
        <v>416</v>
      </c>
      <c r="D91" s="50" t="s">
        <v>417</v>
      </c>
      <c r="E91" s="275" t="s">
        <v>418</v>
      </c>
      <c r="F91" s="81"/>
      <c r="G91" s="19" t="s">
        <v>35</v>
      </c>
      <c r="H91" s="18">
        <v>100</v>
      </c>
      <c r="I91" s="18">
        <v>711000000</v>
      </c>
      <c r="J91" s="21" t="s">
        <v>36</v>
      </c>
      <c r="K91" s="18" t="s">
        <v>37</v>
      </c>
      <c r="L91" s="21" t="s">
        <v>419</v>
      </c>
      <c r="M91" s="19"/>
      <c r="N91" s="18" t="s">
        <v>51</v>
      </c>
      <c r="O91" s="19">
        <v>0</v>
      </c>
      <c r="P91" s="18"/>
      <c r="Q91" s="21"/>
      <c r="R91" s="18"/>
      <c r="S91" s="18"/>
      <c r="T91" s="49">
        <v>77458.04</v>
      </c>
      <c r="U91" s="22">
        <f aca="true" t="shared" si="4" ref="U91:U96">T91*1.12</f>
        <v>86753.0048</v>
      </c>
      <c r="V91" s="23" t="s">
        <v>42</v>
      </c>
      <c r="W91" s="24">
        <v>2012</v>
      </c>
      <c r="X91" s="17"/>
    </row>
    <row r="92" spans="1:24" ht="15" customHeight="1">
      <c r="A92" s="18" t="s">
        <v>420</v>
      </c>
      <c r="B92" s="19" t="s">
        <v>31</v>
      </c>
      <c r="C92" s="19" t="s">
        <v>421</v>
      </c>
      <c r="D92" s="19" t="s">
        <v>422</v>
      </c>
      <c r="E92" s="19" t="s">
        <v>423</v>
      </c>
      <c r="F92" s="81"/>
      <c r="G92" s="19" t="s">
        <v>35</v>
      </c>
      <c r="H92" s="18">
        <v>100</v>
      </c>
      <c r="I92" s="18">
        <v>711000000</v>
      </c>
      <c r="J92" s="21" t="s">
        <v>36</v>
      </c>
      <c r="K92" s="18" t="s">
        <v>37</v>
      </c>
      <c r="L92" s="21" t="s">
        <v>419</v>
      </c>
      <c r="M92" s="19"/>
      <c r="N92" s="18" t="s">
        <v>51</v>
      </c>
      <c r="O92" s="19">
        <v>0</v>
      </c>
      <c r="P92" s="18"/>
      <c r="Q92" s="21"/>
      <c r="R92" s="18"/>
      <c r="S92" s="18"/>
      <c r="T92" s="49">
        <v>109441.97</v>
      </c>
      <c r="U92" s="22">
        <f t="shared" si="4"/>
        <v>122575.00640000001</v>
      </c>
      <c r="V92" s="23" t="s">
        <v>42</v>
      </c>
      <c r="W92" s="24">
        <v>2012</v>
      </c>
      <c r="X92" s="17"/>
    </row>
    <row r="93" spans="1:24" ht="15" customHeight="1">
      <c r="A93" s="18" t="s">
        <v>424</v>
      </c>
      <c r="B93" s="19" t="s">
        <v>31</v>
      </c>
      <c r="C93" s="53" t="s">
        <v>425</v>
      </c>
      <c r="D93" s="19" t="s">
        <v>426</v>
      </c>
      <c r="E93" s="91" t="s">
        <v>427</v>
      </c>
      <c r="F93" s="81"/>
      <c r="G93" s="19" t="s">
        <v>35</v>
      </c>
      <c r="H93" s="18">
        <v>100</v>
      </c>
      <c r="I93" s="18">
        <v>711000000</v>
      </c>
      <c r="J93" s="21" t="s">
        <v>36</v>
      </c>
      <c r="K93" s="18" t="s">
        <v>37</v>
      </c>
      <c r="L93" s="21" t="s">
        <v>419</v>
      </c>
      <c r="M93" s="19"/>
      <c r="N93" s="21" t="s">
        <v>428</v>
      </c>
      <c r="O93" s="19">
        <v>0</v>
      </c>
      <c r="P93" s="21"/>
      <c r="Q93" s="21"/>
      <c r="R93" s="18"/>
      <c r="S93" s="18"/>
      <c r="T93" s="49">
        <v>1100742.86</v>
      </c>
      <c r="U93" s="22">
        <f t="shared" si="4"/>
        <v>1232832.0032000002</v>
      </c>
      <c r="V93" s="23" t="s">
        <v>42</v>
      </c>
      <c r="W93" s="24">
        <v>2012</v>
      </c>
      <c r="X93" s="17"/>
    </row>
    <row r="94" spans="1:24" ht="15" customHeight="1">
      <c r="A94" s="18" t="s">
        <v>429</v>
      </c>
      <c r="B94" s="19" t="s">
        <v>31</v>
      </c>
      <c r="C94" s="53" t="s">
        <v>430</v>
      </c>
      <c r="D94" s="19" t="s">
        <v>431</v>
      </c>
      <c r="E94" s="19" t="s">
        <v>432</v>
      </c>
      <c r="F94" s="81"/>
      <c r="G94" s="19" t="s">
        <v>35</v>
      </c>
      <c r="H94" s="18">
        <v>100</v>
      </c>
      <c r="I94" s="18">
        <v>711000000</v>
      </c>
      <c r="J94" s="21" t="s">
        <v>36</v>
      </c>
      <c r="K94" s="18" t="s">
        <v>37</v>
      </c>
      <c r="L94" s="21" t="s">
        <v>419</v>
      </c>
      <c r="M94" s="19"/>
      <c r="N94" s="18" t="s">
        <v>51</v>
      </c>
      <c r="O94" s="19">
        <v>0</v>
      </c>
      <c r="P94" s="18"/>
      <c r="Q94" s="21"/>
      <c r="R94" s="18"/>
      <c r="S94" s="18"/>
      <c r="T94" s="49">
        <v>22749.11</v>
      </c>
      <c r="U94" s="22">
        <f t="shared" si="4"/>
        <v>25479.003200000003</v>
      </c>
      <c r="V94" s="23" t="s">
        <v>58</v>
      </c>
      <c r="W94" s="24">
        <v>2012</v>
      </c>
      <c r="X94" s="17"/>
    </row>
    <row r="95" spans="1:24" ht="24" customHeight="1">
      <c r="A95" s="18" t="s">
        <v>433</v>
      </c>
      <c r="B95" s="19" t="s">
        <v>31</v>
      </c>
      <c r="C95" s="48" t="s">
        <v>391</v>
      </c>
      <c r="D95" s="19" t="s">
        <v>434</v>
      </c>
      <c r="E95" s="92" t="s">
        <v>435</v>
      </c>
      <c r="F95" s="81"/>
      <c r="G95" s="19" t="s">
        <v>35</v>
      </c>
      <c r="H95" s="18">
        <v>100</v>
      </c>
      <c r="I95" s="18">
        <v>711000000</v>
      </c>
      <c r="J95" s="21" t="s">
        <v>36</v>
      </c>
      <c r="K95" s="18" t="s">
        <v>313</v>
      </c>
      <c r="L95" s="21" t="s">
        <v>419</v>
      </c>
      <c r="M95" s="18"/>
      <c r="N95" s="18" t="s">
        <v>313</v>
      </c>
      <c r="O95" s="19">
        <v>0</v>
      </c>
      <c r="P95" s="18"/>
      <c r="Q95" s="21"/>
      <c r="R95" s="18"/>
      <c r="S95" s="18"/>
      <c r="T95" s="49">
        <v>23246.43</v>
      </c>
      <c r="U95" s="22"/>
      <c r="V95" s="23" t="s">
        <v>42</v>
      </c>
      <c r="W95" s="24">
        <v>2012</v>
      </c>
      <c r="X95" s="17"/>
    </row>
    <row r="96" spans="1:24" ht="15" customHeight="1">
      <c r="A96" s="18" t="s">
        <v>436</v>
      </c>
      <c r="B96" s="19" t="s">
        <v>31</v>
      </c>
      <c r="C96" s="53" t="s">
        <v>437</v>
      </c>
      <c r="D96" s="285" t="s">
        <v>438</v>
      </c>
      <c r="E96" s="91" t="s">
        <v>439</v>
      </c>
      <c r="F96" s="81"/>
      <c r="G96" s="19" t="s">
        <v>35</v>
      </c>
      <c r="H96" s="18">
        <v>100</v>
      </c>
      <c r="I96" s="18">
        <v>711000000</v>
      </c>
      <c r="J96" s="21" t="s">
        <v>36</v>
      </c>
      <c r="K96" s="18" t="s">
        <v>37</v>
      </c>
      <c r="L96" s="21" t="s">
        <v>419</v>
      </c>
      <c r="M96" s="19"/>
      <c r="N96" s="18" t="s">
        <v>51</v>
      </c>
      <c r="O96" s="19">
        <v>0</v>
      </c>
      <c r="P96" s="18"/>
      <c r="Q96" s="21"/>
      <c r="R96" s="18"/>
      <c r="S96" s="18"/>
      <c r="T96" s="49">
        <v>48846.43</v>
      </c>
      <c r="U96" s="22">
        <f t="shared" si="4"/>
        <v>54708.0016</v>
      </c>
      <c r="V96" s="23" t="s">
        <v>42</v>
      </c>
      <c r="W96" s="24">
        <v>2012</v>
      </c>
      <c r="X96" s="17"/>
    </row>
    <row r="97" spans="1:24" ht="24.75" customHeight="1">
      <c r="A97" s="18" t="s">
        <v>440</v>
      </c>
      <c r="B97" s="19" t="s">
        <v>31</v>
      </c>
      <c r="C97" s="53" t="s">
        <v>441</v>
      </c>
      <c r="D97" s="19" t="s">
        <v>442</v>
      </c>
      <c r="E97" s="19" t="s">
        <v>443</v>
      </c>
      <c r="F97" s="81"/>
      <c r="G97" s="19" t="s">
        <v>35</v>
      </c>
      <c r="H97" s="18">
        <v>100</v>
      </c>
      <c r="I97" s="18">
        <v>711000000</v>
      </c>
      <c r="J97" s="21" t="s">
        <v>36</v>
      </c>
      <c r="K97" s="18" t="s">
        <v>530</v>
      </c>
      <c r="L97" s="21" t="s">
        <v>419</v>
      </c>
      <c r="M97" s="19"/>
      <c r="N97" s="18" t="s">
        <v>531</v>
      </c>
      <c r="O97" s="19">
        <v>0</v>
      </c>
      <c r="P97" s="18"/>
      <c r="Q97" s="21"/>
      <c r="R97" s="18"/>
      <c r="S97" s="18"/>
      <c r="T97" s="49">
        <v>119560</v>
      </c>
      <c r="U97" s="22">
        <v>119560</v>
      </c>
      <c r="V97" s="23" t="s">
        <v>58</v>
      </c>
      <c r="W97" s="24">
        <v>2012</v>
      </c>
      <c r="X97" s="17" t="s">
        <v>536</v>
      </c>
    </row>
    <row r="98" spans="1:24" ht="30.75" customHeight="1">
      <c r="A98" s="18" t="s">
        <v>444</v>
      </c>
      <c r="B98" s="19" t="s">
        <v>31</v>
      </c>
      <c r="C98" s="19" t="s">
        <v>445</v>
      </c>
      <c r="D98" s="19" t="s">
        <v>446</v>
      </c>
      <c r="E98" s="19" t="s">
        <v>446</v>
      </c>
      <c r="F98" s="81"/>
      <c r="G98" s="19" t="s">
        <v>35</v>
      </c>
      <c r="H98" s="18">
        <v>100</v>
      </c>
      <c r="I98" s="18">
        <v>711000000</v>
      </c>
      <c r="J98" s="21" t="s">
        <v>36</v>
      </c>
      <c r="K98" s="18" t="s">
        <v>447</v>
      </c>
      <c r="L98" s="21" t="s">
        <v>419</v>
      </c>
      <c r="M98" s="19"/>
      <c r="N98" s="18" t="s">
        <v>448</v>
      </c>
      <c r="O98" s="19">
        <v>0</v>
      </c>
      <c r="P98" s="18"/>
      <c r="Q98" s="21"/>
      <c r="R98" s="18"/>
      <c r="S98" s="18"/>
      <c r="T98" s="49">
        <v>34046</v>
      </c>
      <c r="U98" s="22">
        <v>34046</v>
      </c>
      <c r="V98" s="23" t="s">
        <v>58</v>
      </c>
      <c r="W98" s="24">
        <v>2012</v>
      </c>
      <c r="X98" s="17"/>
    </row>
    <row r="99" spans="1:24" ht="35.25" customHeight="1">
      <c r="A99" s="18" t="s">
        <v>456</v>
      </c>
      <c r="B99" s="19" t="s">
        <v>31</v>
      </c>
      <c r="C99" s="53" t="s">
        <v>457</v>
      </c>
      <c r="D99" s="19" t="s">
        <v>458</v>
      </c>
      <c r="E99" s="92" t="s">
        <v>459</v>
      </c>
      <c r="F99" s="81"/>
      <c r="G99" s="19" t="s">
        <v>35</v>
      </c>
      <c r="H99" s="18">
        <v>0</v>
      </c>
      <c r="I99" s="18">
        <v>711000000</v>
      </c>
      <c r="J99" s="21" t="s">
        <v>36</v>
      </c>
      <c r="K99" s="18" t="s">
        <v>37</v>
      </c>
      <c r="L99" s="21" t="s">
        <v>419</v>
      </c>
      <c r="M99" s="19"/>
      <c r="N99" s="18" t="s">
        <v>51</v>
      </c>
      <c r="O99" s="19">
        <v>0</v>
      </c>
      <c r="P99" s="18"/>
      <c r="Q99" s="21"/>
      <c r="R99" s="18"/>
      <c r="S99" s="18"/>
      <c r="T99" s="49">
        <v>23246.43</v>
      </c>
      <c r="U99" s="22">
        <f aca="true" t="shared" si="5" ref="U99:U111">T99*1.12</f>
        <v>26036.001600000003</v>
      </c>
      <c r="V99" s="23" t="s">
        <v>58</v>
      </c>
      <c r="W99" s="24">
        <v>2012</v>
      </c>
      <c r="X99" s="17"/>
    </row>
    <row r="100" spans="1:24" ht="15" customHeight="1">
      <c r="A100" s="18" t="s">
        <v>472</v>
      </c>
      <c r="B100" s="28" t="s">
        <v>31</v>
      </c>
      <c r="C100" s="94" t="s">
        <v>469</v>
      </c>
      <c r="D100" s="28" t="s">
        <v>473</v>
      </c>
      <c r="E100" s="28" t="s">
        <v>474</v>
      </c>
      <c r="F100" s="95"/>
      <c r="G100" s="28" t="s">
        <v>35</v>
      </c>
      <c r="H100" s="29">
        <v>0</v>
      </c>
      <c r="I100" s="29">
        <v>711000001</v>
      </c>
      <c r="J100" s="30" t="s">
        <v>102</v>
      </c>
      <c r="K100" s="29" t="s">
        <v>37</v>
      </c>
      <c r="L100" s="30" t="s">
        <v>102</v>
      </c>
      <c r="M100" s="28"/>
      <c r="N100" s="29" t="s">
        <v>51</v>
      </c>
      <c r="O100" s="19">
        <v>0</v>
      </c>
      <c r="P100" s="29"/>
      <c r="Q100" s="30"/>
      <c r="R100" s="29"/>
      <c r="S100" s="29"/>
      <c r="T100" s="32">
        <v>58544.65</v>
      </c>
      <c r="U100" s="96">
        <f t="shared" si="5"/>
        <v>65570.008</v>
      </c>
      <c r="V100" s="97" t="s">
        <v>58</v>
      </c>
      <c r="W100" s="24">
        <v>2012</v>
      </c>
      <c r="X100" s="17"/>
    </row>
    <row r="101" spans="1:24" ht="15" customHeight="1">
      <c r="A101" s="18" t="s">
        <v>475</v>
      </c>
      <c r="B101" s="28" t="s">
        <v>31</v>
      </c>
      <c r="C101" s="286" t="s">
        <v>416</v>
      </c>
      <c r="D101" s="28" t="s">
        <v>476</v>
      </c>
      <c r="E101" s="287" t="s">
        <v>477</v>
      </c>
      <c r="F101" s="95"/>
      <c r="G101" s="28" t="s">
        <v>35</v>
      </c>
      <c r="H101" s="29">
        <v>0</v>
      </c>
      <c r="I101" s="29">
        <v>711000000</v>
      </c>
      <c r="J101" s="30" t="s">
        <v>36</v>
      </c>
      <c r="K101" s="29" t="s">
        <v>37</v>
      </c>
      <c r="L101" s="30" t="s">
        <v>36</v>
      </c>
      <c r="M101" s="28"/>
      <c r="N101" s="29" t="s">
        <v>51</v>
      </c>
      <c r="O101" s="19">
        <v>0</v>
      </c>
      <c r="P101" s="29"/>
      <c r="Q101" s="30"/>
      <c r="R101" s="29"/>
      <c r="S101" s="29"/>
      <c r="T101" s="32">
        <v>129450</v>
      </c>
      <c r="U101" s="96">
        <f t="shared" si="5"/>
        <v>144984</v>
      </c>
      <c r="V101" s="97" t="s">
        <v>42</v>
      </c>
      <c r="W101" s="24">
        <v>2012</v>
      </c>
      <c r="X101" s="17"/>
    </row>
    <row r="102" spans="1:24" ht="15" customHeight="1">
      <c r="A102" s="18" t="s">
        <v>520</v>
      </c>
      <c r="B102" s="28" t="s">
        <v>31</v>
      </c>
      <c r="C102" s="286" t="s">
        <v>416</v>
      </c>
      <c r="D102" s="28" t="s">
        <v>476</v>
      </c>
      <c r="E102" s="287" t="s">
        <v>477</v>
      </c>
      <c r="F102" s="95"/>
      <c r="G102" s="28" t="s">
        <v>35</v>
      </c>
      <c r="H102" s="29">
        <v>0</v>
      </c>
      <c r="I102" s="29">
        <v>711000000</v>
      </c>
      <c r="J102" s="30" t="s">
        <v>36</v>
      </c>
      <c r="K102" s="29" t="s">
        <v>37</v>
      </c>
      <c r="L102" s="30" t="s">
        <v>36</v>
      </c>
      <c r="M102" s="28"/>
      <c r="N102" s="29" t="s">
        <v>51</v>
      </c>
      <c r="O102" s="19">
        <v>0</v>
      </c>
      <c r="P102" s="29"/>
      <c r="Q102" s="30"/>
      <c r="R102" s="29"/>
      <c r="S102" s="29"/>
      <c r="T102" s="32">
        <v>249792.86</v>
      </c>
      <c r="U102" s="96">
        <f t="shared" si="5"/>
        <v>279768.00320000004</v>
      </c>
      <c r="V102" s="97" t="s">
        <v>42</v>
      </c>
      <c r="W102" s="24">
        <v>2012</v>
      </c>
      <c r="X102" s="17"/>
    </row>
    <row r="103" spans="1:24" ht="15" customHeight="1">
      <c r="A103" s="18" t="s">
        <v>478</v>
      </c>
      <c r="B103" s="28" t="s">
        <v>31</v>
      </c>
      <c r="C103" s="286" t="s">
        <v>479</v>
      </c>
      <c r="D103" s="28" t="s">
        <v>480</v>
      </c>
      <c r="E103" s="287" t="s">
        <v>477</v>
      </c>
      <c r="F103" s="95"/>
      <c r="G103" s="28" t="s">
        <v>35</v>
      </c>
      <c r="H103" s="29">
        <v>100</v>
      </c>
      <c r="I103" s="29">
        <v>711000000</v>
      </c>
      <c r="J103" s="30" t="s">
        <v>36</v>
      </c>
      <c r="K103" s="29" t="s">
        <v>37</v>
      </c>
      <c r="L103" s="30" t="s">
        <v>36</v>
      </c>
      <c r="M103" s="28"/>
      <c r="N103" s="29" t="s">
        <v>51</v>
      </c>
      <c r="O103" s="19">
        <v>0</v>
      </c>
      <c r="P103" s="29"/>
      <c r="Q103" s="30"/>
      <c r="R103" s="29"/>
      <c r="S103" s="29"/>
      <c r="T103" s="32">
        <v>2820000</v>
      </c>
      <c r="U103" s="96">
        <f t="shared" si="5"/>
        <v>3158400.0000000005</v>
      </c>
      <c r="V103" s="97" t="s">
        <v>58</v>
      </c>
      <c r="W103" s="24">
        <v>2012</v>
      </c>
      <c r="X103" s="17"/>
    </row>
    <row r="104" spans="1:24" ht="15" customHeight="1">
      <c r="A104" s="18" t="s">
        <v>481</v>
      </c>
      <c r="B104" s="28" t="s">
        <v>31</v>
      </c>
      <c r="C104" s="288" t="s">
        <v>482</v>
      </c>
      <c r="D104" s="28" t="s">
        <v>483</v>
      </c>
      <c r="E104" s="287" t="s">
        <v>477</v>
      </c>
      <c r="F104" s="95"/>
      <c r="G104" s="28" t="s">
        <v>35</v>
      </c>
      <c r="H104" s="29">
        <v>0</v>
      </c>
      <c r="I104" s="29">
        <v>711000000</v>
      </c>
      <c r="J104" s="30" t="s">
        <v>36</v>
      </c>
      <c r="K104" s="29" t="s">
        <v>37</v>
      </c>
      <c r="L104" s="30" t="s">
        <v>36</v>
      </c>
      <c r="M104" s="28"/>
      <c r="N104" s="29" t="s">
        <v>51</v>
      </c>
      <c r="O104" s="19">
        <v>0</v>
      </c>
      <c r="P104" s="29"/>
      <c r="Q104" s="30"/>
      <c r="R104" s="29"/>
      <c r="S104" s="29"/>
      <c r="T104" s="32">
        <v>529650</v>
      </c>
      <c r="U104" s="32">
        <v>529650</v>
      </c>
      <c r="V104" s="97" t="s">
        <v>58</v>
      </c>
      <c r="W104" s="24">
        <v>2012</v>
      </c>
      <c r="X104" s="17"/>
    </row>
    <row r="105" spans="1:24" ht="15" customHeight="1">
      <c r="A105" s="18" t="s">
        <v>515</v>
      </c>
      <c r="B105" s="28" t="s">
        <v>31</v>
      </c>
      <c r="C105" s="288" t="s">
        <v>482</v>
      </c>
      <c r="D105" s="28" t="s">
        <v>483</v>
      </c>
      <c r="E105" s="287" t="s">
        <v>477</v>
      </c>
      <c r="F105" s="95"/>
      <c r="G105" s="28" t="s">
        <v>35</v>
      </c>
      <c r="H105" s="29">
        <v>0</v>
      </c>
      <c r="I105" s="29">
        <v>711000000</v>
      </c>
      <c r="J105" s="30" t="s">
        <v>36</v>
      </c>
      <c r="K105" s="29" t="s">
        <v>37</v>
      </c>
      <c r="L105" s="30" t="s">
        <v>36</v>
      </c>
      <c r="M105" s="28"/>
      <c r="N105" s="29" t="s">
        <v>51</v>
      </c>
      <c r="O105" s="19">
        <v>0</v>
      </c>
      <c r="P105" s="29"/>
      <c r="Q105" s="30"/>
      <c r="R105" s="29"/>
      <c r="S105" s="29"/>
      <c r="T105" s="32">
        <v>564668</v>
      </c>
      <c r="U105" s="96">
        <v>564668</v>
      </c>
      <c r="V105" s="97" t="s">
        <v>58</v>
      </c>
      <c r="W105" s="24">
        <v>2012</v>
      </c>
      <c r="X105" s="17"/>
    </row>
    <row r="106" spans="1:24" ht="15" customHeight="1">
      <c r="A106" s="18" t="s">
        <v>484</v>
      </c>
      <c r="B106" s="28" t="s">
        <v>31</v>
      </c>
      <c r="C106" s="94" t="s">
        <v>469</v>
      </c>
      <c r="D106" s="28" t="s">
        <v>485</v>
      </c>
      <c r="E106" s="287" t="s">
        <v>486</v>
      </c>
      <c r="F106" s="95"/>
      <c r="G106" s="28" t="s">
        <v>35</v>
      </c>
      <c r="H106" s="29">
        <v>100</v>
      </c>
      <c r="I106" s="29">
        <v>711000000</v>
      </c>
      <c r="J106" s="30" t="s">
        <v>36</v>
      </c>
      <c r="K106" s="29" t="s">
        <v>37</v>
      </c>
      <c r="L106" s="30" t="s">
        <v>36</v>
      </c>
      <c r="M106" s="28"/>
      <c r="N106" s="29" t="s">
        <v>51</v>
      </c>
      <c r="O106" s="19">
        <v>0</v>
      </c>
      <c r="P106" s="29"/>
      <c r="Q106" s="30"/>
      <c r="R106" s="29"/>
      <c r="S106" s="29"/>
      <c r="T106" s="32">
        <v>166850</v>
      </c>
      <c r="U106" s="96">
        <v>186870</v>
      </c>
      <c r="V106" s="97" t="s">
        <v>42</v>
      </c>
      <c r="W106" s="24">
        <v>2012</v>
      </c>
      <c r="X106" s="17"/>
    </row>
    <row r="107" spans="1:24" ht="15" customHeight="1">
      <c r="A107" s="18" t="s">
        <v>487</v>
      </c>
      <c r="B107" s="19" t="s">
        <v>31</v>
      </c>
      <c r="C107" s="19" t="s">
        <v>488</v>
      </c>
      <c r="D107" s="19" t="s">
        <v>489</v>
      </c>
      <c r="E107" s="19" t="s">
        <v>490</v>
      </c>
      <c r="F107" s="81"/>
      <c r="G107" s="19" t="s">
        <v>35</v>
      </c>
      <c r="H107" s="18">
        <v>0</v>
      </c>
      <c r="I107" s="18">
        <v>711000000</v>
      </c>
      <c r="J107" s="21" t="s">
        <v>36</v>
      </c>
      <c r="K107" s="18" t="s">
        <v>37</v>
      </c>
      <c r="L107" s="21" t="s">
        <v>36</v>
      </c>
      <c r="M107" s="19"/>
      <c r="N107" s="18" t="s">
        <v>300</v>
      </c>
      <c r="O107" s="19">
        <v>0</v>
      </c>
      <c r="P107" s="18"/>
      <c r="Q107" s="21"/>
      <c r="R107" s="18"/>
      <c r="S107" s="18"/>
      <c r="T107" s="49">
        <v>39638.4</v>
      </c>
      <c r="U107" s="96">
        <f t="shared" si="5"/>
        <v>44395.00800000001</v>
      </c>
      <c r="V107" s="23" t="s">
        <v>58</v>
      </c>
      <c r="W107" s="24">
        <v>2012</v>
      </c>
      <c r="X107" s="17"/>
    </row>
    <row r="108" spans="1:24" ht="15" customHeight="1">
      <c r="A108" s="18" t="s">
        <v>491</v>
      </c>
      <c r="B108" s="19" t="s">
        <v>31</v>
      </c>
      <c r="C108" s="48" t="s">
        <v>492</v>
      </c>
      <c r="D108" s="19" t="s">
        <v>493</v>
      </c>
      <c r="E108" s="19" t="s">
        <v>494</v>
      </c>
      <c r="F108" s="81"/>
      <c r="G108" s="19" t="s">
        <v>35</v>
      </c>
      <c r="H108" s="18">
        <v>100</v>
      </c>
      <c r="I108" s="18">
        <v>711000000</v>
      </c>
      <c r="J108" s="21" t="s">
        <v>36</v>
      </c>
      <c r="K108" s="18" t="s">
        <v>37</v>
      </c>
      <c r="L108" s="21" t="s">
        <v>36</v>
      </c>
      <c r="M108" s="19"/>
      <c r="N108" s="18" t="s">
        <v>51</v>
      </c>
      <c r="O108" s="19">
        <v>0</v>
      </c>
      <c r="P108" s="18"/>
      <c r="Q108" s="21"/>
      <c r="R108" s="18"/>
      <c r="S108" s="18"/>
      <c r="T108" s="49">
        <v>4381.25</v>
      </c>
      <c r="U108" s="22">
        <f t="shared" si="5"/>
        <v>4907.000000000001</v>
      </c>
      <c r="V108" s="23" t="s">
        <v>42</v>
      </c>
      <c r="W108" s="24">
        <v>2012</v>
      </c>
      <c r="X108" s="17"/>
    </row>
    <row r="109" spans="1:24" ht="42.75" customHeight="1">
      <c r="A109" s="18" t="s">
        <v>503</v>
      </c>
      <c r="B109" s="19" t="s">
        <v>31</v>
      </c>
      <c r="C109" s="48" t="s">
        <v>469</v>
      </c>
      <c r="D109" s="19" t="s">
        <v>504</v>
      </c>
      <c r="E109" s="19" t="s">
        <v>505</v>
      </c>
      <c r="F109" s="81"/>
      <c r="G109" s="19" t="s">
        <v>35</v>
      </c>
      <c r="H109" s="18">
        <v>100</v>
      </c>
      <c r="I109" s="18">
        <v>711000000</v>
      </c>
      <c r="J109" s="21" t="s">
        <v>36</v>
      </c>
      <c r="K109" s="18" t="s">
        <v>37</v>
      </c>
      <c r="L109" s="21" t="s">
        <v>36</v>
      </c>
      <c r="M109" s="19"/>
      <c r="N109" s="18" t="s">
        <v>51</v>
      </c>
      <c r="O109" s="19">
        <v>0</v>
      </c>
      <c r="P109" s="18"/>
      <c r="Q109" s="21"/>
      <c r="R109" s="18"/>
      <c r="S109" s="18"/>
      <c r="T109" s="49">
        <v>15000</v>
      </c>
      <c r="U109" s="22">
        <f t="shared" si="5"/>
        <v>16800</v>
      </c>
      <c r="V109" s="23" t="s">
        <v>58</v>
      </c>
      <c r="W109" s="24">
        <v>2012</v>
      </c>
      <c r="X109" s="17"/>
    </row>
    <row r="110" spans="1:24" ht="15" customHeight="1">
      <c r="A110" s="18" t="s">
        <v>506</v>
      </c>
      <c r="B110" s="19" t="s">
        <v>31</v>
      </c>
      <c r="C110" s="48" t="s">
        <v>469</v>
      </c>
      <c r="D110" s="19" t="s">
        <v>507</v>
      </c>
      <c r="E110" s="19" t="s">
        <v>505</v>
      </c>
      <c r="F110" s="81"/>
      <c r="G110" s="19" t="s">
        <v>35</v>
      </c>
      <c r="H110" s="29">
        <v>0</v>
      </c>
      <c r="I110" s="18">
        <v>711000000</v>
      </c>
      <c r="J110" s="21" t="s">
        <v>36</v>
      </c>
      <c r="K110" s="18" t="s">
        <v>37</v>
      </c>
      <c r="L110" s="21" t="s">
        <v>36</v>
      </c>
      <c r="M110" s="19"/>
      <c r="N110" s="18" t="s">
        <v>51</v>
      </c>
      <c r="O110" s="19">
        <v>0</v>
      </c>
      <c r="P110" s="18"/>
      <c r="Q110" s="21"/>
      <c r="R110" s="18"/>
      <c r="S110" s="18"/>
      <c r="T110" s="49">
        <v>96428.58</v>
      </c>
      <c r="U110" s="22">
        <f t="shared" si="5"/>
        <v>108000.00960000002</v>
      </c>
      <c r="V110" s="23" t="s">
        <v>58</v>
      </c>
      <c r="W110" s="24">
        <v>2012</v>
      </c>
      <c r="X110" s="17"/>
    </row>
    <row r="111" spans="1:24" ht="31.5" customHeight="1">
      <c r="A111" s="18" t="s">
        <v>508</v>
      </c>
      <c r="B111" s="19" t="s">
        <v>31</v>
      </c>
      <c r="C111" s="48" t="s">
        <v>469</v>
      </c>
      <c r="D111" s="19" t="s">
        <v>509</v>
      </c>
      <c r="E111" s="19" t="s">
        <v>510</v>
      </c>
      <c r="F111" s="81"/>
      <c r="G111" s="19" t="s">
        <v>35</v>
      </c>
      <c r="H111" s="18">
        <v>100</v>
      </c>
      <c r="I111" s="18">
        <v>711000000</v>
      </c>
      <c r="J111" s="21" t="s">
        <v>36</v>
      </c>
      <c r="K111" s="18" t="s">
        <v>37</v>
      </c>
      <c r="L111" s="21" t="s">
        <v>36</v>
      </c>
      <c r="M111" s="19"/>
      <c r="N111" s="18" t="s">
        <v>300</v>
      </c>
      <c r="O111" s="19">
        <v>0</v>
      </c>
      <c r="P111" s="18"/>
      <c r="Q111" s="21"/>
      <c r="R111" s="18"/>
      <c r="S111" s="18"/>
      <c r="T111" s="49">
        <v>2142857</v>
      </c>
      <c r="U111" s="22">
        <f t="shared" si="5"/>
        <v>2399999.8400000003</v>
      </c>
      <c r="V111" s="23" t="s">
        <v>42</v>
      </c>
      <c r="W111" s="24">
        <v>2012</v>
      </c>
      <c r="X111" s="17"/>
    </row>
    <row r="112" spans="1:24" ht="28.5" customHeight="1">
      <c r="A112" s="18" t="s">
        <v>511</v>
      </c>
      <c r="B112" s="19" t="s">
        <v>31</v>
      </c>
      <c r="C112" s="53" t="s">
        <v>441</v>
      </c>
      <c r="D112" s="19" t="s">
        <v>512</v>
      </c>
      <c r="E112" s="19" t="s">
        <v>443</v>
      </c>
      <c r="F112" s="81"/>
      <c r="G112" s="19" t="s">
        <v>35</v>
      </c>
      <c r="H112" s="18">
        <v>0</v>
      </c>
      <c r="I112" s="18">
        <v>711000000</v>
      </c>
      <c r="J112" s="21" t="s">
        <v>36</v>
      </c>
      <c r="K112" s="18" t="s">
        <v>37</v>
      </c>
      <c r="L112" s="21" t="s">
        <v>36</v>
      </c>
      <c r="M112" s="19"/>
      <c r="N112" s="18" t="s">
        <v>220</v>
      </c>
      <c r="O112" s="19">
        <v>0</v>
      </c>
      <c r="P112" s="18"/>
      <c r="Q112" s="21"/>
      <c r="R112" s="18"/>
      <c r="S112" s="18"/>
      <c r="T112" s="49">
        <v>214285</v>
      </c>
      <c r="U112" s="22">
        <v>240000</v>
      </c>
      <c r="V112" s="23" t="s">
        <v>58</v>
      </c>
      <c r="W112" s="24">
        <v>2012</v>
      </c>
      <c r="X112" s="17"/>
    </row>
    <row r="113" spans="1:24" ht="12.75">
      <c r="A113" s="98"/>
      <c r="B113" s="99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100"/>
      <c r="Q113" s="100"/>
      <c r="R113" s="100"/>
      <c r="S113" s="100"/>
      <c r="T113" s="101">
        <f>SUM(T91:T112)</f>
        <v>8590883.01</v>
      </c>
      <c r="U113" s="101">
        <f>SUM(U91:U112)</f>
        <v>9446000.889600001</v>
      </c>
      <c r="V113" s="98"/>
      <c r="W113" s="102"/>
      <c r="X113" s="17"/>
    </row>
    <row r="114" spans="1:24" s="72" customFormat="1" ht="15">
      <c r="A114" s="71"/>
      <c r="B114" s="71"/>
      <c r="C114" s="103"/>
      <c r="D114" s="103"/>
      <c r="E114" s="103"/>
      <c r="F114" s="103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 t="s">
        <v>513</v>
      </c>
      <c r="T114" s="104">
        <f>T88+T113</f>
        <v>13706815.49</v>
      </c>
      <c r="U114" s="104">
        <f>U88+U113</f>
        <v>15175668.563199999</v>
      </c>
      <c r="V114" s="71"/>
      <c r="W114" s="71"/>
      <c r="X114" s="71"/>
    </row>
    <row r="115" spans="3:6" ht="12.75">
      <c r="C115" s="15"/>
      <c r="D115" s="15"/>
      <c r="E115" s="15"/>
      <c r="F115" s="15"/>
    </row>
    <row r="116" spans="3:6" ht="12.75">
      <c r="C116" s="15" t="s">
        <v>514</v>
      </c>
      <c r="D116" s="15"/>
      <c r="E116" s="15"/>
      <c r="F116" s="15"/>
    </row>
  </sheetData>
  <mergeCells count="31">
    <mergeCell ref="Y12:Y13"/>
    <mergeCell ref="U12:U13"/>
    <mergeCell ref="V12:V13"/>
    <mergeCell ref="W12:W13"/>
    <mergeCell ref="X12:X13"/>
    <mergeCell ref="Q12:Q13"/>
    <mergeCell ref="R12:R13"/>
    <mergeCell ref="S12:S13"/>
    <mergeCell ref="T12:T13"/>
    <mergeCell ref="M12:M13"/>
    <mergeCell ref="N12:N13"/>
    <mergeCell ref="O12:O13"/>
    <mergeCell ref="P12:P13"/>
    <mergeCell ref="I12:I13"/>
    <mergeCell ref="J12:J13"/>
    <mergeCell ref="K12:K13"/>
    <mergeCell ref="L12:L13"/>
    <mergeCell ref="S7:X8"/>
    <mergeCell ref="C9:W9"/>
    <mergeCell ref="A12:A13"/>
    <mergeCell ref="B12:B13"/>
    <mergeCell ref="C12:C13"/>
    <mergeCell ref="D12:D13"/>
    <mergeCell ref="E12:E13"/>
    <mergeCell ref="F12:F13"/>
    <mergeCell ref="G12:G13"/>
    <mergeCell ref="H12:H13"/>
    <mergeCell ref="A3:X3"/>
    <mergeCell ref="A4:B4"/>
    <mergeCell ref="C4:W4"/>
    <mergeCell ref="S5:X6"/>
  </mergeCells>
  <conditionalFormatting sqref="E22:E23">
    <cfRule type="cellIs" priority="1" dxfId="0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122"/>
  <sheetViews>
    <sheetView workbookViewId="0" topLeftCell="N82">
      <selection activeCell="A94" sqref="A94:IV94"/>
    </sheetView>
  </sheetViews>
  <sheetFormatPr defaultColWidth="9.140625" defaultRowHeight="12.75" outlineLevelRow="1"/>
  <cols>
    <col min="1" max="1" width="9.00390625" style="15" customWidth="1"/>
    <col min="2" max="3" width="11.421875" style="15" customWidth="1"/>
    <col min="4" max="4" width="14.140625" style="15" customWidth="1"/>
    <col min="5" max="6" width="19.28125" style="15" customWidth="1"/>
    <col min="7" max="7" width="9.00390625" style="15" customWidth="1"/>
    <col min="8" max="10" width="14.8515625" style="15" customWidth="1"/>
    <col min="11" max="11" width="16.7109375" style="15" customWidth="1"/>
    <col min="12" max="12" width="16.57421875" style="15" customWidth="1"/>
    <col min="13" max="13" width="16.7109375" style="15" customWidth="1"/>
    <col min="14" max="14" width="16.28125" style="15" customWidth="1"/>
    <col min="15" max="15" width="11.8515625" style="15" customWidth="1"/>
    <col min="16" max="16" width="11.7109375" style="15" customWidth="1"/>
    <col min="17" max="17" width="10.8515625" style="15" customWidth="1"/>
    <col min="18" max="18" width="12.00390625" style="16" customWidth="1"/>
    <col min="19" max="19" width="14.7109375" style="16" customWidth="1"/>
    <col min="20" max="21" width="18.140625" style="16" customWidth="1"/>
    <col min="22" max="22" width="11.28125" style="16" customWidth="1"/>
    <col min="23" max="23" width="9.00390625" style="15" customWidth="1"/>
    <col min="24" max="24" width="9.8515625" style="15" customWidth="1"/>
    <col min="25" max="27" width="12.7109375" style="15" customWidth="1"/>
    <col min="28" max="30" width="16.7109375" style="15" hidden="1" customWidth="1"/>
    <col min="31" max="64" width="19.140625" style="15" hidden="1" customWidth="1"/>
    <col min="65" max="76" width="18.140625" style="15" customWidth="1"/>
    <col min="77" max="16384" width="9.00390625" style="15" customWidth="1"/>
  </cols>
  <sheetData>
    <row r="1" ht="15">
      <c r="BW1" s="299" t="s">
        <v>538</v>
      </c>
    </row>
    <row r="2" spans="1:76" ht="20.25" customHeight="1">
      <c r="A2" s="300" t="s">
        <v>539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1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</row>
    <row r="3" spans="1:75" ht="15" customHeight="1">
      <c r="A3" s="303" t="s">
        <v>540</v>
      </c>
      <c r="B3" s="303" t="s">
        <v>541</v>
      </c>
      <c r="C3" s="303" t="s">
        <v>542</v>
      </c>
      <c r="D3" s="303" t="s">
        <v>543</v>
      </c>
      <c r="E3" s="303" t="s">
        <v>544</v>
      </c>
      <c r="F3" s="303" t="s">
        <v>10</v>
      </c>
      <c r="G3" s="303" t="s">
        <v>545</v>
      </c>
      <c r="H3" s="303" t="s">
        <v>12</v>
      </c>
      <c r="I3" s="303" t="s">
        <v>546</v>
      </c>
      <c r="J3" s="303" t="s">
        <v>547</v>
      </c>
      <c r="K3" s="303" t="s">
        <v>548</v>
      </c>
      <c r="L3" s="303" t="s">
        <v>16</v>
      </c>
      <c r="M3" s="303" t="s">
        <v>549</v>
      </c>
      <c r="N3" s="303" t="s">
        <v>550</v>
      </c>
      <c r="O3" s="303" t="s">
        <v>19</v>
      </c>
      <c r="P3" s="303" t="s">
        <v>20</v>
      </c>
      <c r="Q3" s="303" t="s">
        <v>551</v>
      </c>
      <c r="R3" s="303" t="s">
        <v>552</v>
      </c>
      <c r="S3" s="303" t="s">
        <v>553</v>
      </c>
      <c r="T3" s="303" t="s">
        <v>554</v>
      </c>
      <c r="U3" s="303" t="s">
        <v>555</v>
      </c>
      <c r="V3" s="303" t="s">
        <v>26</v>
      </c>
      <c r="W3" s="303" t="s">
        <v>27</v>
      </c>
      <c r="X3" s="303" t="s">
        <v>556</v>
      </c>
      <c r="Y3" s="303" t="s">
        <v>557</v>
      </c>
      <c r="Z3" s="303" t="s">
        <v>558</v>
      </c>
      <c r="AA3" s="303" t="s">
        <v>559</v>
      </c>
      <c r="AB3" s="303" t="s">
        <v>560</v>
      </c>
      <c r="AC3" s="304" t="s">
        <v>561</v>
      </c>
      <c r="AD3" s="303" t="s">
        <v>562</v>
      </c>
      <c r="AE3" s="305" t="s">
        <v>563</v>
      </c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3" t="s">
        <v>564</v>
      </c>
      <c r="BN3" s="303" t="s">
        <v>565</v>
      </c>
      <c r="BO3" s="303" t="s">
        <v>566</v>
      </c>
      <c r="BP3" s="303" t="s">
        <v>567</v>
      </c>
      <c r="BQ3" s="303" t="s">
        <v>568</v>
      </c>
      <c r="BR3" s="303" t="s">
        <v>569</v>
      </c>
      <c r="BS3" s="303" t="s">
        <v>570</v>
      </c>
      <c r="BT3" s="303" t="s">
        <v>571</v>
      </c>
      <c r="BU3" s="303" t="s">
        <v>572</v>
      </c>
      <c r="BV3" s="303" t="s">
        <v>573</v>
      </c>
      <c r="BW3" s="303" t="s">
        <v>574</v>
      </c>
    </row>
    <row r="4" spans="1:75" ht="15">
      <c r="A4" s="303"/>
      <c r="B4" s="303">
        <v>2</v>
      </c>
      <c r="C4" s="303">
        <v>3</v>
      </c>
      <c r="D4" s="303">
        <v>4</v>
      </c>
      <c r="E4" s="303">
        <v>5</v>
      </c>
      <c r="F4" s="303"/>
      <c r="G4" s="303">
        <v>6</v>
      </c>
      <c r="H4" s="303">
        <v>7</v>
      </c>
      <c r="I4" s="303">
        <v>8</v>
      </c>
      <c r="J4" s="303">
        <v>9</v>
      </c>
      <c r="K4" s="303">
        <v>10</v>
      </c>
      <c r="L4" s="303">
        <v>11</v>
      </c>
      <c r="M4" s="303">
        <v>12</v>
      </c>
      <c r="N4" s="303">
        <v>13</v>
      </c>
      <c r="O4" s="303">
        <v>14</v>
      </c>
      <c r="P4" s="303">
        <v>15</v>
      </c>
      <c r="Q4" s="303">
        <v>16</v>
      </c>
      <c r="R4" s="303">
        <v>17</v>
      </c>
      <c r="S4" s="303">
        <v>18</v>
      </c>
      <c r="T4" s="303">
        <v>19</v>
      </c>
      <c r="U4" s="303">
        <v>20</v>
      </c>
      <c r="V4" s="303"/>
      <c r="W4" s="303">
        <v>21</v>
      </c>
      <c r="X4" s="303"/>
      <c r="Y4" s="303"/>
      <c r="Z4" s="303"/>
      <c r="AA4" s="303"/>
      <c r="AB4" s="303"/>
      <c r="AC4" s="304"/>
      <c r="AD4" s="303"/>
      <c r="AE4" s="303" t="s">
        <v>575</v>
      </c>
      <c r="AF4" s="303"/>
      <c r="AG4" s="303" t="s">
        <v>576</v>
      </c>
      <c r="AH4" s="303"/>
      <c r="AI4" s="303" t="s">
        <v>577</v>
      </c>
      <c r="AJ4" s="303"/>
      <c r="AK4" s="303" t="s">
        <v>578</v>
      </c>
      <c r="AL4" s="303"/>
      <c r="AM4" s="303" t="s">
        <v>579</v>
      </c>
      <c r="AN4" s="303"/>
      <c r="AO4" s="303" t="s">
        <v>580</v>
      </c>
      <c r="AP4" s="303"/>
      <c r="AQ4" s="303" t="s">
        <v>581</v>
      </c>
      <c r="AR4" s="303"/>
      <c r="AS4" s="303" t="s">
        <v>582</v>
      </c>
      <c r="AT4" s="303"/>
      <c r="AU4" s="303" t="s">
        <v>583</v>
      </c>
      <c r="AV4" s="303"/>
      <c r="AW4" s="303" t="s">
        <v>584</v>
      </c>
      <c r="AX4" s="303"/>
      <c r="AY4" s="303" t="s">
        <v>585</v>
      </c>
      <c r="AZ4" s="303"/>
      <c r="BA4" s="303" t="s">
        <v>586</v>
      </c>
      <c r="BB4" s="303"/>
      <c r="BC4" s="303" t="s">
        <v>587</v>
      </c>
      <c r="BD4" s="303"/>
      <c r="BE4" s="303" t="s">
        <v>588</v>
      </c>
      <c r="BF4" s="303"/>
      <c r="BG4" s="303" t="s">
        <v>589</v>
      </c>
      <c r="BH4" s="303"/>
      <c r="BI4" s="303" t="s">
        <v>590</v>
      </c>
      <c r="BJ4" s="303"/>
      <c r="BK4" s="303" t="s">
        <v>591</v>
      </c>
      <c r="BL4" s="303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</row>
    <row r="5" spans="1:75" ht="15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4"/>
      <c r="AD5" s="303"/>
      <c r="AE5" s="306" t="s">
        <v>592</v>
      </c>
      <c r="AF5" s="306"/>
      <c r="AG5" s="306" t="s">
        <v>592</v>
      </c>
      <c r="AH5" s="306"/>
      <c r="AI5" s="306" t="s">
        <v>592</v>
      </c>
      <c r="AJ5" s="306"/>
      <c r="AK5" s="306" t="s">
        <v>592</v>
      </c>
      <c r="AL5" s="306"/>
      <c r="AM5" s="306" t="s">
        <v>592</v>
      </c>
      <c r="AN5" s="306"/>
      <c r="AO5" s="306" t="s">
        <v>592</v>
      </c>
      <c r="AP5" s="306"/>
      <c r="AQ5" s="306" t="s">
        <v>592</v>
      </c>
      <c r="AR5" s="306"/>
      <c r="AS5" s="306" t="s">
        <v>592</v>
      </c>
      <c r="AT5" s="306"/>
      <c r="AU5" s="306" t="s">
        <v>592</v>
      </c>
      <c r="AV5" s="306"/>
      <c r="AW5" s="306" t="s">
        <v>592</v>
      </c>
      <c r="AX5" s="306"/>
      <c r="AY5" s="306" t="s">
        <v>592</v>
      </c>
      <c r="AZ5" s="306"/>
      <c r="BA5" s="306" t="s">
        <v>592</v>
      </c>
      <c r="BB5" s="306"/>
      <c r="BC5" s="306" t="s">
        <v>592</v>
      </c>
      <c r="BD5" s="306"/>
      <c r="BE5" s="306" t="s">
        <v>592</v>
      </c>
      <c r="BF5" s="306"/>
      <c r="BG5" s="306" t="s">
        <v>592</v>
      </c>
      <c r="BH5" s="306"/>
      <c r="BI5" s="306" t="s">
        <v>592</v>
      </c>
      <c r="BJ5" s="306"/>
      <c r="BK5" s="306"/>
      <c r="BL5" s="306"/>
      <c r="BM5" s="303"/>
      <c r="BN5" s="303"/>
      <c r="BO5" s="303"/>
      <c r="BP5" s="303"/>
      <c r="BQ5" s="303"/>
      <c r="BR5" s="303"/>
      <c r="BS5" s="303"/>
      <c r="BT5" s="303"/>
      <c r="BU5" s="303"/>
      <c r="BV5" s="303"/>
      <c r="BW5" s="303"/>
    </row>
    <row r="6" spans="1:75" ht="52.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4"/>
      <c r="AD6" s="303"/>
      <c r="AE6" s="306" t="s">
        <v>552</v>
      </c>
      <c r="AF6" s="306" t="s">
        <v>593</v>
      </c>
      <c r="AG6" s="306" t="s">
        <v>552</v>
      </c>
      <c r="AH6" s="306" t="s">
        <v>593</v>
      </c>
      <c r="AI6" s="306" t="s">
        <v>552</v>
      </c>
      <c r="AJ6" s="306" t="s">
        <v>593</v>
      </c>
      <c r="AK6" s="306" t="s">
        <v>552</v>
      </c>
      <c r="AL6" s="306" t="s">
        <v>593</v>
      </c>
      <c r="AM6" s="306" t="s">
        <v>552</v>
      </c>
      <c r="AN6" s="306" t="s">
        <v>593</v>
      </c>
      <c r="AO6" s="306" t="s">
        <v>552</v>
      </c>
      <c r="AP6" s="306" t="s">
        <v>593</v>
      </c>
      <c r="AQ6" s="306" t="s">
        <v>552</v>
      </c>
      <c r="AR6" s="306" t="s">
        <v>593</v>
      </c>
      <c r="AS6" s="306" t="s">
        <v>552</v>
      </c>
      <c r="AT6" s="306" t="s">
        <v>593</v>
      </c>
      <c r="AU6" s="306" t="s">
        <v>552</v>
      </c>
      <c r="AV6" s="306" t="s">
        <v>593</v>
      </c>
      <c r="AW6" s="306" t="s">
        <v>552</v>
      </c>
      <c r="AX6" s="306" t="s">
        <v>593</v>
      </c>
      <c r="AY6" s="306" t="s">
        <v>552</v>
      </c>
      <c r="AZ6" s="306" t="s">
        <v>593</v>
      </c>
      <c r="BA6" s="306" t="s">
        <v>552</v>
      </c>
      <c r="BB6" s="306" t="s">
        <v>593</v>
      </c>
      <c r="BC6" s="306" t="s">
        <v>552</v>
      </c>
      <c r="BD6" s="306" t="s">
        <v>593</v>
      </c>
      <c r="BE6" s="306" t="s">
        <v>552</v>
      </c>
      <c r="BF6" s="306" t="s">
        <v>593</v>
      </c>
      <c r="BG6" s="306" t="s">
        <v>552</v>
      </c>
      <c r="BH6" s="306" t="s">
        <v>593</v>
      </c>
      <c r="BI6" s="306" t="s">
        <v>552</v>
      </c>
      <c r="BJ6" s="306" t="s">
        <v>593</v>
      </c>
      <c r="BK6" s="306" t="s">
        <v>552</v>
      </c>
      <c r="BL6" s="306" t="s">
        <v>593</v>
      </c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3"/>
    </row>
    <row r="7" spans="1:75" ht="15">
      <c r="A7" s="307">
        <v>1</v>
      </c>
      <c r="B7" s="307">
        <v>2</v>
      </c>
      <c r="C7" s="307">
        <v>3</v>
      </c>
      <c r="D7" s="307">
        <v>4</v>
      </c>
      <c r="E7" s="307">
        <v>5</v>
      </c>
      <c r="F7" s="307">
        <v>6</v>
      </c>
      <c r="G7" s="307">
        <v>7</v>
      </c>
      <c r="H7" s="307">
        <v>8</v>
      </c>
      <c r="I7" s="307">
        <v>9</v>
      </c>
      <c r="J7" s="307">
        <v>10</v>
      </c>
      <c r="K7" s="307">
        <v>11</v>
      </c>
      <c r="L7" s="307">
        <v>12</v>
      </c>
      <c r="M7" s="307">
        <v>13</v>
      </c>
      <c r="N7" s="307">
        <v>14</v>
      </c>
      <c r="O7" s="307">
        <v>15</v>
      </c>
      <c r="P7" s="307">
        <v>16</v>
      </c>
      <c r="Q7" s="308">
        <v>17</v>
      </c>
      <c r="R7" s="308">
        <v>18</v>
      </c>
      <c r="S7" s="308">
        <v>19</v>
      </c>
      <c r="T7" s="308">
        <v>20</v>
      </c>
      <c r="U7" s="308">
        <v>21</v>
      </c>
      <c r="V7" s="308">
        <v>22</v>
      </c>
      <c r="W7" s="308">
        <v>23</v>
      </c>
      <c r="X7" s="308">
        <v>24</v>
      </c>
      <c r="Y7" s="308">
        <v>25</v>
      </c>
      <c r="Z7" s="308">
        <v>26</v>
      </c>
      <c r="AA7" s="308">
        <v>27</v>
      </c>
      <c r="AB7" s="308">
        <v>28</v>
      </c>
      <c r="AC7" s="308">
        <v>29</v>
      </c>
      <c r="AD7" s="308">
        <v>30</v>
      </c>
      <c r="AE7" s="308">
        <v>31</v>
      </c>
      <c r="AF7" s="308">
        <v>32</v>
      </c>
      <c r="AG7" s="308">
        <v>33</v>
      </c>
      <c r="AH7" s="308">
        <v>34</v>
      </c>
      <c r="AI7" s="308">
        <v>35</v>
      </c>
      <c r="AJ7" s="308">
        <v>36</v>
      </c>
      <c r="AK7" s="308">
        <v>37</v>
      </c>
      <c r="AL7" s="308">
        <v>38</v>
      </c>
      <c r="AM7" s="308">
        <v>39</v>
      </c>
      <c r="AN7" s="308">
        <v>40</v>
      </c>
      <c r="AO7" s="308">
        <v>41</v>
      </c>
      <c r="AP7" s="308">
        <v>42</v>
      </c>
      <c r="AQ7" s="308">
        <v>43</v>
      </c>
      <c r="AR7" s="308">
        <v>44</v>
      </c>
      <c r="AS7" s="308">
        <v>45</v>
      </c>
      <c r="AT7" s="308">
        <v>46</v>
      </c>
      <c r="AU7" s="308">
        <v>47</v>
      </c>
      <c r="AV7" s="308">
        <v>48</v>
      </c>
      <c r="AW7" s="308">
        <v>49</v>
      </c>
      <c r="AX7" s="308">
        <v>50</v>
      </c>
      <c r="AY7" s="308">
        <v>51</v>
      </c>
      <c r="AZ7" s="308">
        <v>52</v>
      </c>
      <c r="BA7" s="308">
        <v>53</v>
      </c>
      <c r="BB7" s="308">
        <v>54</v>
      </c>
      <c r="BC7" s="308">
        <v>55</v>
      </c>
      <c r="BD7" s="308">
        <v>56</v>
      </c>
      <c r="BE7" s="308">
        <v>57</v>
      </c>
      <c r="BF7" s="308">
        <v>58</v>
      </c>
      <c r="BG7" s="308">
        <v>59</v>
      </c>
      <c r="BH7" s="308">
        <v>60</v>
      </c>
      <c r="BI7" s="308">
        <v>61</v>
      </c>
      <c r="BJ7" s="308">
        <v>62</v>
      </c>
      <c r="BK7" s="308">
        <v>63</v>
      </c>
      <c r="BL7" s="308">
        <v>64</v>
      </c>
      <c r="BM7" s="308">
        <v>65</v>
      </c>
      <c r="BN7" s="308">
        <v>66</v>
      </c>
      <c r="BO7" s="308">
        <v>67</v>
      </c>
      <c r="BP7" s="308">
        <v>68</v>
      </c>
      <c r="BQ7" s="308">
        <v>69</v>
      </c>
      <c r="BR7" s="308">
        <v>70</v>
      </c>
      <c r="BS7" s="308">
        <v>71</v>
      </c>
      <c r="BT7" s="308">
        <v>72</v>
      </c>
      <c r="BU7" s="308">
        <v>73</v>
      </c>
      <c r="BV7" s="308">
        <v>74</v>
      </c>
      <c r="BW7" s="308">
        <v>75</v>
      </c>
    </row>
    <row r="8" ht="15">
      <c r="A8" s="309" t="s">
        <v>29</v>
      </c>
    </row>
    <row r="9" spans="1:75" ht="19.5" customHeight="1">
      <c r="A9" s="18" t="s">
        <v>30</v>
      </c>
      <c r="B9" s="19" t="s">
        <v>31</v>
      </c>
      <c r="C9" s="19" t="s">
        <v>32</v>
      </c>
      <c r="D9" s="19" t="s">
        <v>33</v>
      </c>
      <c r="E9" s="251" t="s">
        <v>34</v>
      </c>
      <c r="F9" s="20"/>
      <c r="G9" s="19" t="s">
        <v>35</v>
      </c>
      <c r="H9" s="19">
        <v>100</v>
      </c>
      <c r="I9" s="18">
        <v>711000000</v>
      </c>
      <c r="J9" s="21" t="s">
        <v>36</v>
      </c>
      <c r="K9" s="18" t="s">
        <v>37</v>
      </c>
      <c r="L9" s="21" t="s">
        <v>38</v>
      </c>
      <c r="M9" s="19" t="s">
        <v>39</v>
      </c>
      <c r="N9" s="252" t="s">
        <v>40</v>
      </c>
      <c r="O9" s="21">
        <v>0</v>
      </c>
      <c r="P9" s="18">
        <v>112</v>
      </c>
      <c r="Q9" s="18" t="s">
        <v>41</v>
      </c>
      <c r="R9" s="18">
        <v>6700</v>
      </c>
      <c r="S9" s="253">
        <v>113.733</v>
      </c>
      <c r="T9" s="22">
        <f>R9*S9</f>
        <v>762011.1</v>
      </c>
      <c r="U9" s="22">
        <f>(T9/100)*112</f>
        <v>853452.432</v>
      </c>
      <c r="V9" s="23" t="s">
        <v>42</v>
      </c>
      <c r="W9" s="23">
        <v>2012</v>
      </c>
      <c r="X9" s="62"/>
      <c r="Y9" s="19" t="s">
        <v>31</v>
      </c>
      <c r="Z9" s="19" t="s">
        <v>31</v>
      </c>
      <c r="AA9" s="23" t="s">
        <v>42</v>
      </c>
      <c r="AB9" s="310">
        <f aca="true" t="shared" si="0" ref="AB9:AB72">U9/R9</f>
        <v>127.38096</v>
      </c>
      <c r="AC9" s="62"/>
      <c r="AD9" s="62"/>
      <c r="AE9" s="18">
        <v>6700</v>
      </c>
      <c r="AF9" s="62">
        <v>853452.432</v>
      </c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 t="s">
        <v>594</v>
      </c>
      <c r="BN9" s="62"/>
      <c r="BO9" s="62" t="s">
        <v>595</v>
      </c>
      <c r="BP9" s="62" t="s">
        <v>596</v>
      </c>
      <c r="BQ9" s="62"/>
      <c r="BR9" s="62"/>
      <c r="BS9" s="62" t="s">
        <v>597</v>
      </c>
      <c r="BT9" s="62"/>
      <c r="BU9" s="62"/>
      <c r="BV9" s="62"/>
      <c r="BW9" s="62"/>
    </row>
    <row r="10" spans="1:75" ht="19.5" customHeight="1">
      <c r="A10" s="25" t="s">
        <v>43</v>
      </c>
      <c r="B10" s="19" t="s">
        <v>31</v>
      </c>
      <c r="C10" s="19" t="s">
        <v>32</v>
      </c>
      <c r="D10" s="19" t="s">
        <v>44</v>
      </c>
      <c r="E10" s="251" t="s">
        <v>45</v>
      </c>
      <c r="F10" s="20"/>
      <c r="G10" s="19" t="s">
        <v>35</v>
      </c>
      <c r="H10" s="19">
        <v>100</v>
      </c>
      <c r="I10" s="18">
        <v>711000000</v>
      </c>
      <c r="J10" s="21" t="s">
        <v>36</v>
      </c>
      <c r="K10" s="18" t="s">
        <v>37</v>
      </c>
      <c r="L10" s="21" t="s">
        <v>38</v>
      </c>
      <c r="M10" s="19" t="s">
        <v>39</v>
      </c>
      <c r="N10" s="18" t="s">
        <v>46</v>
      </c>
      <c r="O10" s="21">
        <v>0</v>
      </c>
      <c r="P10" s="18">
        <v>112</v>
      </c>
      <c r="Q10" s="18" t="s">
        <v>41</v>
      </c>
      <c r="R10" s="18">
        <v>5400</v>
      </c>
      <c r="S10" s="253">
        <v>136.479</v>
      </c>
      <c r="T10" s="22">
        <f aca="true" t="shared" si="1" ref="T10:T73">R10*S10</f>
        <v>736986.6000000001</v>
      </c>
      <c r="U10" s="22">
        <f aca="true" t="shared" si="2" ref="U10:U43">(T10/100)*112</f>
        <v>825424.9920000001</v>
      </c>
      <c r="V10" s="23" t="s">
        <v>42</v>
      </c>
      <c r="W10" s="23">
        <v>2012</v>
      </c>
      <c r="X10" s="62"/>
      <c r="Y10" s="19" t="s">
        <v>31</v>
      </c>
      <c r="Z10" s="19" t="s">
        <v>31</v>
      </c>
      <c r="AA10" s="23" t="s">
        <v>42</v>
      </c>
      <c r="AB10" s="310">
        <f t="shared" si="0"/>
        <v>152.85648</v>
      </c>
      <c r="AC10" s="62"/>
      <c r="AD10" s="62"/>
      <c r="AE10" s="18">
        <v>5400</v>
      </c>
      <c r="AF10" s="62">
        <v>825424.9920000001</v>
      </c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 t="s">
        <v>594</v>
      </c>
      <c r="BN10" s="62"/>
      <c r="BO10" s="62" t="s">
        <v>595</v>
      </c>
      <c r="BP10" s="62" t="s">
        <v>596</v>
      </c>
      <c r="BQ10" s="62"/>
      <c r="BR10" s="311"/>
      <c r="BS10" s="62" t="s">
        <v>597</v>
      </c>
      <c r="BT10" s="62"/>
      <c r="BU10" s="62"/>
      <c r="BV10" s="62"/>
      <c r="BW10" s="62"/>
    </row>
    <row r="11" spans="1:75" ht="19.5" customHeight="1">
      <c r="A11" s="18" t="s">
        <v>47</v>
      </c>
      <c r="B11" s="19" t="s">
        <v>31</v>
      </c>
      <c r="C11" s="26" t="s">
        <v>48</v>
      </c>
      <c r="D11" s="27" t="s">
        <v>49</v>
      </c>
      <c r="E11" s="256" t="s">
        <v>50</v>
      </c>
      <c r="F11" s="20"/>
      <c r="G11" s="19" t="s">
        <v>35</v>
      </c>
      <c r="H11" s="19">
        <v>100</v>
      </c>
      <c r="I11" s="18">
        <v>711000000</v>
      </c>
      <c r="J11" s="21" t="s">
        <v>36</v>
      </c>
      <c r="K11" s="18" t="s">
        <v>37</v>
      </c>
      <c r="L11" s="21" t="s">
        <v>36</v>
      </c>
      <c r="M11" s="19" t="s">
        <v>39</v>
      </c>
      <c r="N11" s="18" t="s">
        <v>51</v>
      </c>
      <c r="O11" s="21">
        <v>0</v>
      </c>
      <c r="P11" s="18">
        <v>112</v>
      </c>
      <c r="Q11" s="18" t="s">
        <v>41</v>
      </c>
      <c r="R11" s="18">
        <v>5651</v>
      </c>
      <c r="S11" s="253">
        <v>109.821</v>
      </c>
      <c r="T11" s="22">
        <f t="shared" si="1"/>
        <v>620598.471</v>
      </c>
      <c r="U11" s="22">
        <f t="shared" si="2"/>
        <v>695070.28752</v>
      </c>
      <c r="V11" s="23" t="s">
        <v>42</v>
      </c>
      <c r="W11" s="23">
        <v>2012</v>
      </c>
      <c r="X11" s="62"/>
      <c r="Y11" s="19" t="s">
        <v>31</v>
      </c>
      <c r="Z11" s="19" t="s">
        <v>31</v>
      </c>
      <c r="AA11" s="23" t="s">
        <v>42</v>
      </c>
      <c r="AB11" s="310">
        <f t="shared" si="0"/>
        <v>122.99952</v>
      </c>
      <c r="AC11" s="62"/>
      <c r="AD11" s="62"/>
      <c r="AE11" s="18">
        <v>5651</v>
      </c>
      <c r="AF11" s="62">
        <v>695070.28752</v>
      </c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 t="s">
        <v>594</v>
      </c>
      <c r="BN11" s="62"/>
      <c r="BO11" s="62" t="s">
        <v>595</v>
      </c>
      <c r="BP11" s="62" t="s">
        <v>596</v>
      </c>
      <c r="BQ11" s="62"/>
      <c r="BR11" s="311"/>
      <c r="BS11" s="62" t="s">
        <v>597</v>
      </c>
      <c r="BT11" s="62"/>
      <c r="BU11" s="62"/>
      <c r="BV11" s="62"/>
      <c r="BW11" s="62"/>
    </row>
    <row r="12" spans="1:75" ht="19.5" customHeight="1">
      <c r="A12" s="18" t="s">
        <v>52</v>
      </c>
      <c r="B12" s="28" t="s">
        <v>31</v>
      </c>
      <c r="C12" s="21" t="s">
        <v>598</v>
      </c>
      <c r="D12" s="28" t="s">
        <v>53</v>
      </c>
      <c r="E12" s="257" t="s">
        <v>54</v>
      </c>
      <c r="F12" s="20"/>
      <c r="G12" s="28" t="s">
        <v>35</v>
      </c>
      <c r="H12" s="29">
        <v>0</v>
      </c>
      <c r="I12" s="29">
        <v>711000000</v>
      </c>
      <c r="J12" s="30" t="s">
        <v>36</v>
      </c>
      <c r="K12" s="29" t="s">
        <v>55</v>
      </c>
      <c r="L12" s="30" t="s">
        <v>36</v>
      </c>
      <c r="M12" s="28" t="s">
        <v>39</v>
      </c>
      <c r="N12" s="29" t="s">
        <v>56</v>
      </c>
      <c r="O12" s="21">
        <v>0</v>
      </c>
      <c r="P12" s="29">
        <v>5111</v>
      </c>
      <c r="Q12" s="29" t="s">
        <v>62</v>
      </c>
      <c r="R12" s="31">
        <v>50</v>
      </c>
      <c r="S12" s="32">
        <v>679</v>
      </c>
      <c r="T12" s="22">
        <f t="shared" si="1"/>
        <v>33950</v>
      </c>
      <c r="U12" s="22">
        <f t="shared" si="2"/>
        <v>38024</v>
      </c>
      <c r="V12" s="23" t="s">
        <v>58</v>
      </c>
      <c r="W12" s="97">
        <v>2012</v>
      </c>
      <c r="X12" s="62"/>
      <c r="Y12" s="19" t="s">
        <v>31</v>
      </c>
      <c r="Z12" s="19" t="s">
        <v>31</v>
      </c>
      <c r="AA12" s="62" t="s">
        <v>599</v>
      </c>
      <c r="AB12" s="310">
        <f t="shared" si="0"/>
        <v>760.48</v>
      </c>
      <c r="AC12" s="62"/>
      <c r="AD12" s="62"/>
      <c r="AE12" s="31">
        <v>50</v>
      </c>
      <c r="AF12" s="62">
        <v>38024</v>
      </c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 t="s">
        <v>600</v>
      </c>
      <c r="BN12" s="62"/>
      <c r="BO12" s="312" t="s">
        <v>601</v>
      </c>
      <c r="BP12" s="62" t="s">
        <v>596</v>
      </c>
      <c r="BQ12" s="62"/>
      <c r="BR12" s="311"/>
      <c r="BS12" s="62" t="s">
        <v>602</v>
      </c>
      <c r="BT12" s="62"/>
      <c r="BU12" s="62"/>
      <c r="BV12" s="62"/>
      <c r="BW12" s="62"/>
    </row>
    <row r="13" spans="1:75" ht="19.5" customHeight="1">
      <c r="A13" s="25" t="s">
        <v>59</v>
      </c>
      <c r="B13" s="28" t="s">
        <v>31</v>
      </c>
      <c r="C13" s="34" t="s">
        <v>60</v>
      </c>
      <c r="D13" s="35" t="s">
        <v>53</v>
      </c>
      <c r="E13" s="258" t="s">
        <v>61</v>
      </c>
      <c r="F13" s="20"/>
      <c r="G13" s="28" t="s">
        <v>35</v>
      </c>
      <c r="H13" s="29">
        <v>0</v>
      </c>
      <c r="I13" s="29">
        <v>711000000</v>
      </c>
      <c r="J13" s="30" t="s">
        <v>36</v>
      </c>
      <c r="K13" s="29" t="s">
        <v>55</v>
      </c>
      <c r="L13" s="30" t="s">
        <v>36</v>
      </c>
      <c r="M13" s="28" t="s">
        <v>39</v>
      </c>
      <c r="N13" s="29" t="s">
        <v>56</v>
      </c>
      <c r="O13" s="21">
        <v>0</v>
      </c>
      <c r="P13" s="29">
        <v>796</v>
      </c>
      <c r="Q13" s="29" t="s">
        <v>62</v>
      </c>
      <c r="R13" s="31">
        <v>20</v>
      </c>
      <c r="S13" s="32">
        <v>179</v>
      </c>
      <c r="T13" s="22">
        <f t="shared" si="1"/>
        <v>3580</v>
      </c>
      <c r="U13" s="22">
        <f t="shared" si="2"/>
        <v>4009.5999999999995</v>
      </c>
      <c r="V13" s="23" t="s">
        <v>58</v>
      </c>
      <c r="W13" s="97">
        <v>2012</v>
      </c>
      <c r="X13" s="62"/>
      <c r="Y13" s="19" t="s">
        <v>31</v>
      </c>
      <c r="Z13" s="19" t="s">
        <v>31</v>
      </c>
      <c r="AA13" s="62" t="s">
        <v>599</v>
      </c>
      <c r="AB13" s="310">
        <f t="shared" si="0"/>
        <v>200.47999999999996</v>
      </c>
      <c r="AC13" s="62"/>
      <c r="AD13" s="62"/>
      <c r="AE13" s="31">
        <v>20</v>
      </c>
      <c r="AF13" s="62">
        <v>4009.6</v>
      </c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 t="s">
        <v>600</v>
      </c>
      <c r="BN13" s="62"/>
      <c r="BO13" s="312" t="s">
        <v>601</v>
      </c>
      <c r="BP13" s="62" t="s">
        <v>596</v>
      </c>
      <c r="BQ13" s="62"/>
      <c r="BR13" s="62"/>
      <c r="BS13" s="62" t="s">
        <v>602</v>
      </c>
      <c r="BT13" s="62"/>
      <c r="BU13" s="62"/>
      <c r="BV13" s="62"/>
      <c r="BW13" s="62"/>
    </row>
    <row r="14" spans="1:75" ht="19.5" customHeight="1">
      <c r="A14" s="18" t="s">
        <v>63</v>
      </c>
      <c r="B14" s="28" t="s">
        <v>31</v>
      </c>
      <c r="C14" s="34" t="s">
        <v>60</v>
      </c>
      <c r="D14" s="35" t="s">
        <v>53</v>
      </c>
      <c r="E14" s="258" t="s">
        <v>64</v>
      </c>
      <c r="F14" s="20"/>
      <c r="G14" s="28" t="s">
        <v>35</v>
      </c>
      <c r="H14" s="29">
        <v>0</v>
      </c>
      <c r="I14" s="29">
        <v>711000000</v>
      </c>
      <c r="J14" s="30" t="s">
        <v>36</v>
      </c>
      <c r="K14" s="29" t="s">
        <v>55</v>
      </c>
      <c r="L14" s="30" t="s">
        <v>36</v>
      </c>
      <c r="M14" s="28" t="s">
        <v>39</v>
      </c>
      <c r="N14" s="29" t="s">
        <v>56</v>
      </c>
      <c r="O14" s="21">
        <v>0</v>
      </c>
      <c r="P14" s="29">
        <v>796</v>
      </c>
      <c r="Q14" s="29" t="s">
        <v>62</v>
      </c>
      <c r="R14" s="31">
        <v>10</v>
      </c>
      <c r="S14" s="32">
        <v>179</v>
      </c>
      <c r="T14" s="22">
        <f t="shared" si="1"/>
        <v>1790</v>
      </c>
      <c r="U14" s="22">
        <f t="shared" si="2"/>
        <v>2004.7999999999997</v>
      </c>
      <c r="V14" s="23" t="s">
        <v>58</v>
      </c>
      <c r="W14" s="97">
        <v>2012</v>
      </c>
      <c r="X14" s="62"/>
      <c r="Y14" s="19" t="s">
        <v>31</v>
      </c>
      <c r="Z14" s="19" t="s">
        <v>31</v>
      </c>
      <c r="AA14" s="62" t="s">
        <v>599</v>
      </c>
      <c r="AB14" s="310">
        <f t="shared" si="0"/>
        <v>200.47999999999996</v>
      </c>
      <c r="AC14" s="62"/>
      <c r="AD14" s="62"/>
      <c r="AE14" s="31">
        <v>10</v>
      </c>
      <c r="AF14" s="62">
        <v>2004.8</v>
      </c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 t="s">
        <v>600</v>
      </c>
      <c r="BN14" s="62"/>
      <c r="BO14" s="312" t="s">
        <v>601</v>
      </c>
      <c r="BP14" s="62" t="s">
        <v>596</v>
      </c>
      <c r="BQ14" s="62"/>
      <c r="BR14" s="62"/>
      <c r="BS14" s="62" t="s">
        <v>602</v>
      </c>
      <c r="BT14" s="62"/>
      <c r="BU14" s="62"/>
      <c r="BV14" s="62"/>
      <c r="BW14" s="62"/>
    </row>
    <row r="15" spans="1:75" ht="19.5" customHeight="1">
      <c r="A15" s="18" t="s">
        <v>65</v>
      </c>
      <c r="B15" s="28" t="s">
        <v>31</v>
      </c>
      <c r="C15" s="34" t="s">
        <v>60</v>
      </c>
      <c r="D15" s="35" t="s">
        <v>66</v>
      </c>
      <c r="E15" s="36" t="s">
        <v>67</v>
      </c>
      <c r="F15" s="20"/>
      <c r="G15" s="28" t="s">
        <v>35</v>
      </c>
      <c r="H15" s="29">
        <v>0</v>
      </c>
      <c r="I15" s="29">
        <v>711000000</v>
      </c>
      <c r="J15" s="30" t="s">
        <v>36</v>
      </c>
      <c r="K15" s="29" t="s">
        <v>55</v>
      </c>
      <c r="L15" s="30" t="s">
        <v>36</v>
      </c>
      <c r="M15" s="28" t="s">
        <v>39</v>
      </c>
      <c r="N15" s="29" t="s">
        <v>56</v>
      </c>
      <c r="O15" s="21">
        <v>0</v>
      </c>
      <c r="P15" s="29">
        <v>796</v>
      </c>
      <c r="Q15" s="29" t="s">
        <v>62</v>
      </c>
      <c r="R15" s="31">
        <v>12</v>
      </c>
      <c r="S15" s="32">
        <v>125</v>
      </c>
      <c r="T15" s="22">
        <f t="shared" si="1"/>
        <v>1500</v>
      </c>
      <c r="U15" s="22">
        <f t="shared" si="2"/>
        <v>1680</v>
      </c>
      <c r="V15" s="23" t="s">
        <v>58</v>
      </c>
      <c r="W15" s="97">
        <v>2012</v>
      </c>
      <c r="X15" s="62"/>
      <c r="Y15" s="19" t="s">
        <v>31</v>
      </c>
      <c r="Z15" s="19" t="s">
        <v>31</v>
      </c>
      <c r="AA15" s="62" t="s">
        <v>599</v>
      </c>
      <c r="AB15" s="310">
        <f t="shared" si="0"/>
        <v>140</v>
      </c>
      <c r="AC15" s="62"/>
      <c r="AD15" s="62"/>
      <c r="AE15" s="31">
        <v>12</v>
      </c>
      <c r="AF15" s="62">
        <v>1680</v>
      </c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 t="s">
        <v>600</v>
      </c>
      <c r="BN15" s="62"/>
      <c r="BO15" s="312" t="s">
        <v>601</v>
      </c>
      <c r="BP15" s="62" t="s">
        <v>596</v>
      </c>
      <c r="BQ15" s="62"/>
      <c r="BR15" s="62"/>
      <c r="BS15" s="62" t="s">
        <v>602</v>
      </c>
      <c r="BT15" s="62"/>
      <c r="BU15" s="62"/>
      <c r="BV15" s="62"/>
      <c r="BW15" s="62"/>
    </row>
    <row r="16" spans="1:75" ht="19.5" customHeight="1">
      <c r="A16" s="25" t="s">
        <v>68</v>
      </c>
      <c r="B16" s="28" t="s">
        <v>31</v>
      </c>
      <c r="C16" s="21" t="s">
        <v>69</v>
      </c>
      <c r="D16" s="28" t="s">
        <v>70</v>
      </c>
      <c r="E16" s="37" t="s">
        <v>71</v>
      </c>
      <c r="F16" s="20"/>
      <c r="G16" s="28" t="s">
        <v>35</v>
      </c>
      <c r="H16" s="29">
        <v>0</v>
      </c>
      <c r="I16" s="29">
        <v>711000000</v>
      </c>
      <c r="J16" s="30" t="s">
        <v>36</v>
      </c>
      <c r="K16" s="29" t="s">
        <v>55</v>
      </c>
      <c r="L16" s="30" t="s">
        <v>36</v>
      </c>
      <c r="M16" s="28" t="s">
        <v>39</v>
      </c>
      <c r="N16" s="29" t="s">
        <v>56</v>
      </c>
      <c r="O16" s="21">
        <v>0</v>
      </c>
      <c r="P16" s="29">
        <v>796</v>
      </c>
      <c r="Q16" s="29" t="s">
        <v>62</v>
      </c>
      <c r="R16" s="31">
        <v>10</v>
      </c>
      <c r="S16" s="32">
        <v>446</v>
      </c>
      <c r="T16" s="22">
        <f t="shared" si="1"/>
        <v>4460</v>
      </c>
      <c r="U16" s="22">
        <f t="shared" si="2"/>
        <v>4995.2</v>
      </c>
      <c r="V16" s="23" t="s">
        <v>58</v>
      </c>
      <c r="W16" s="97">
        <v>2012</v>
      </c>
      <c r="X16" s="62"/>
      <c r="Y16" s="19" t="s">
        <v>31</v>
      </c>
      <c r="Z16" s="19" t="s">
        <v>31</v>
      </c>
      <c r="AA16" s="62" t="s">
        <v>599</v>
      </c>
      <c r="AB16" s="310">
        <f t="shared" si="0"/>
        <v>499.52</v>
      </c>
      <c r="AC16" s="62"/>
      <c r="AD16" s="62"/>
      <c r="AE16" s="31">
        <v>10</v>
      </c>
      <c r="AF16" s="62">
        <v>4995.2</v>
      </c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 t="s">
        <v>600</v>
      </c>
      <c r="BN16" s="62"/>
      <c r="BO16" s="312" t="s">
        <v>601</v>
      </c>
      <c r="BP16" s="62" t="s">
        <v>596</v>
      </c>
      <c r="BQ16" s="62"/>
      <c r="BR16" s="62"/>
      <c r="BS16" s="62" t="s">
        <v>602</v>
      </c>
      <c r="BT16" s="62"/>
      <c r="BU16" s="62"/>
      <c r="BV16" s="62"/>
      <c r="BW16" s="62"/>
    </row>
    <row r="17" spans="1:75" ht="19.5" customHeight="1">
      <c r="A17" s="18" t="s">
        <v>72</v>
      </c>
      <c r="B17" s="28" t="s">
        <v>31</v>
      </c>
      <c r="C17" s="21" t="s">
        <v>73</v>
      </c>
      <c r="D17" s="28" t="s">
        <v>74</v>
      </c>
      <c r="E17" s="262" t="s">
        <v>75</v>
      </c>
      <c r="F17" s="20"/>
      <c r="G17" s="28" t="s">
        <v>35</v>
      </c>
      <c r="H17" s="29">
        <v>0</v>
      </c>
      <c r="I17" s="29">
        <v>711000000</v>
      </c>
      <c r="J17" s="30" t="s">
        <v>36</v>
      </c>
      <c r="K17" s="29" t="s">
        <v>55</v>
      </c>
      <c r="L17" s="30" t="s">
        <v>36</v>
      </c>
      <c r="M17" s="28" t="s">
        <v>39</v>
      </c>
      <c r="N17" s="29" t="s">
        <v>56</v>
      </c>
      <c r="O17" s="21">
        <v>0</v>
      </c>
      <c r="P17" s="29">
        <v>796</v>
      </c>
      <c r="Q17" s="29" t="s">
        <v>62</v>
      </c>
      <c r="R17" s="31">
        <v>2</v>
      </c>
      <c r="S17" s="32">
        <v>45</v>
      </c>
      <c r="T17" s="22">
        <f t="shared" si="1"/>
        <v>90</v>
      </c>
      <c r="U17" s="22">
        <f t="shared" si="2"/>
        <v>100.8</v>
      </c>
      <c r="V17" s="23" t="s">
        <v>58</v>
      </c>
      <c r="W17" s="97">
        <v>2012</v>
      </c>
      <c r="X17" s="62"/>
      <c r="Y17" s="19" t="s">
        <v>31</v>
      </c>
      <c r="Z17" s="19" t="s">
        <v>31</v>
      </c>
      <c r="AA17" s="62" t="s">
        <v>599</v>
      </c>
      <c r="AB17" s="310">
        <f t="shared" si="0"/>
        <v>50.4</v>
      </c>
      <c r="AC17" s="62"/>
      <c r="AD17" s="62"/>
      <c r="AE17" s="31">
        <v>2</v>
      </c>
      <c r="AF17" s="62">
        <v>100.8</v>
      </c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 t="s">
        <v>600</v>
      </c>
      <c r="BN17" s="62"/>
      <c r="BO17" s="312" t="s">
        <v>601</v>
      </c>
      <c r="BP17" s="62" t="s">
        <v>596</v>
      </c>
      <c r="BQ17" s="62"/>
      <c r="BR17" s="62"/>
      <c r="BS17" s="62" t="s">
        <v>602</v>
      </c>
      <c r="BT17" s="62"/>
      <c r="BU17" s="62"/>
      <c r="BV17" s="62"/>
      <c r="BW17" s="62"/>
    </row>
    <row r="18" spans="1:75" ht="19.5" customHeight="1">
      <c r="A18" s="25" t="s">
        <v>76</v>
      </c>
      <c r="B18" s="28" t="s">
        <v>31</v>
      </c>
      <c r="C18" s="21" t="s">
        <v>73</v>
      </c>
      <c r="D18" s="28" t="s">
        <v>77</v>
      </c>
      <c r="E18" s="39" t="s">
        <v>78</v>
      </c>
      <c r="F18" s="20"/>
      <c r="G18" s="28" t="s">
        <v>35</v>
      </c>
      <c r="H18" s="29">
        <v>0</v>
      </c>
      <c r="I18" s="29">
        <v>711000000</v>
      </c>
      <c r="J18" s="30" t="s">
        <v>36</v>
      </c>
      <c r="K18" s="29" t="s">
        <v>55</v>
      </c>
      <c r="L18" s="30" t="s">
        <v>36</v>
      </c>
      <c r="M18" s="28" t="s">
        <v>39</v>
      </c>
      <c r="N18" s="29" t="s">
        <v>56</v>
      </c>
      <c r="O18" s="21">
        <v>0</v>
      </c>
      <c r="P18" s="29">
        <v>796</v>
      </c>
      <c r="Q18" s="29" t="s">
        <v>62</v>
      </c>
      <c r="R18" s="31">
        <v>30</v>
      </c>
      <c r="S18" s="32">
        <v>13.39</v>
      </c>
      <c r="T18" s="22">
        <f t="shared" si="1"/>
        <v>401.70000000000005</v>
      </c>
      <c r="U18" s="22">
        <f t="shared" si="2"/>
        <v>449.90400000000005</v>
      </c>
      <c r="V18" s="23" t="s">
        <v>58</v>
      </c>
      <c r="W18" s="97">
        <v>2012</v>
      </c>
      <c r="X18" s="62"/>
      <c r="Y18" s="19" t="s">
        <v>31</v>
      </c>
      <c r="Z18" s="19" t="s">
        <v>31</v>
      </c>
      <c r="AA18" s="62" t="s">
        <v>599</v>
      </c>
      <c r="AB18" s="310">
        <f t="shared" si="0"/>
        <v>14.996800000000002</v>
      </c>
      <c r="AC18" s="62"/>
      <c r="AD18" s="62"/>
      <c r="AE18" s="31">
        <v>30</v>
      </c>
      <c r="AF18" s="62">
        <v>449.90400000000005</v>
      </c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 t="s">
        <v>600</v>
      </c>
      <c r="BN18" s="62"/>
      <c r="BO18" s="312" t="s">
        <v>601</v>
      </c>
      <c r="BP18" s="62" t="s">
        <v>596</v>
      </c>
      <c r="BQ18" s="62"/>
      <c r="BR18" s="62"/>
      <c r="BS18" s="62" t="s">
        <v>602</v>
      </c>
      <c r="BT18" s="62"/>
      <c r="BU18" s="62"/>
      <c r="BV18" s="62"/>
      <c r="BW18" s="62"/>
    </row>
    <row r="19" spans="1:75" ht="19.5" customHeight="1">
      <c r="A19" s="18" t="s">
        <v>79</v>
      </c>
      <c r="B19" s="28" t="s">
        <v>31</v>
      </c>
      <c r="C19" s="21" t="s">
        <v>80</v>
      </c>
      <c r="D19" s="28" t="s">
        <v>81</v>
      </c>
      <c r="E19" s="259" t="s">
        <v>82</v>
      </c>
      <c r="F19" s="20"/>
      <c r="G19" s="28" t="s">
        <v>35</v>
      </c>
      <c r="H19" s="29">
        <v>0</v>
      </c>
      <c r="I19" s="29">
        <v>711000000</v>
      </c>
      <c r="J19" s="30" t="s">
        <v>36</v>
      </c>
      <c r="K19" s="29" t="s">
        <v>55</v>
      </c>
      <c r="L19" s="30" t="s">
        <v>36</v>
      </c>
      <c r="M19" s="28" t="s">
        <v>39</v>
      </c>
      <c r="N19" s="29" t="s">
        <v>56</v>
      </c>
      <c r="O19" s="21">
        <v>0</v>
      </c>
      <c r="P19" s="29">
        <v>796</v>
      </c>
      <c r="Q19" s="29" t="s">
        <v>62</v>
      </c>
      <c r="R19" s="31">
        <v>20</v>
      </c>
      <c r="S19" s="32">
        <v>58</v>
      </c>
      <c r="T19" s="22">
        <f t="shared" si="1"/>
        <v>1160</v>
      </c>
      <c r="U19" s="22">
        <f t="shared" si="2"/>
        <v>1299.2</v>
      </c>
      <c r="V19" s="23" t="s">
        <v>58</v>
      </c>
      <c r="W19" s="97">
        <v>2012</v>
      </c>
      <c r="X19" s="62"/>
      <c r="Y19" s="19" t="s">
        <v>31</v>
      </c>
      <c r="Z19" s="19" t="s">
        <v>31</v>
      </c>
      <c r="AA19" s="62" t="s">
        <v>599</v>
      </c>
      <c r="AB19" s="310">
        <f t="shared" si="0"/>
        <v>64.96000000000001</v>
      </c>
      <c r="AC19" s="62"/>
      <c r="AD19" s="62"/>
      <c r="AE19" s="31">
        <v>20</v>
      </c>
      <c r="AF19" s="62">
        <v>1299.2</v>
      </c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 t="s">
        <v>600</v>
      </c>
      <c r="BN19" s="62"/>
      <c r="BO19" s="312" t="s">
        <v>601</v>
      </c>
      <c r="BP19" s="62" t="s">
        <v>596</v>
      </c>
      <c r="BQ19" s="62"/>
      <c r="BR19" s="62"/>
      <c r="BS19" s="62" t="s">
        <v>602</v>
      </c>
      <c r="BT19" s="62"/>
      <c r="BU19" s="62"/>
      <c r="BV19" s="62"/>
      <c r="BW19" s="62"/>
    </row>
    <row r="20" spans="1:75" ht="19.5" customHeight="1">
      <c r="A20" s="18" t="s">
        <v>83</v>
      </c>
      <c r="B20" s="28" t="s">
        <v>31</v>
      </c>
      <c r="C20" s="40" t="s">
        <v>84</v>
      </c>
      <c r="D20" s="28" t="s">
        <v>85</v>
      </c>
      <c r="E20" s="260" t="s">
        <v>86</v>
      </c>
      <c r="F20" s="20"/>
      <c r="G20" s="28" t="s">
        <v>35</v>
      </c>
      <c r="H20" s="29">
        <v>0</v>
      </c>
      <c r="I20" s="29">
        <v>711000000</v>
      </c>
      <c r="J20" s="30" t="s">
        <v>36</v>
      </c>
      <c r="K20" s="29" t="s">
        <v>55</v>
      </c>
      <c r="L20" s="30" t="s">
        <v>36</v>
      </c>
      <c r="M20" s="28" t="s">
        <v>39</v>
      </c>
      <c r="N20" s="29" t="s">
        <v>56</v>
      </c>
      <c r="O20" s="21">
        <v>0</v>
      </c>
      <c r="P20" s="29">
        <v>796</v>
      </c>
      <c r="Q20" s="29" t="s">
        <v>62</v>
      </c>
      <c r="R20" s="31">
        <v>500</v>
      </c>
      <c r="S20" s="32">
        <v>7.14</v>
      </c>
      <c r="T20" s="22">
        <f t="shared" si="1"/>
        <v>3570</v>
      </c>
      <c r="U20" s="22">
        <f t="shared" si="2"/>
        <v>3998.4000000000005</v>
      </c>
      <c r="V20" s="23" t="s">
        <v>58</v>
      </c>
      <c r="W20" s="97">
        <v>2012</v>
      </c>
      <c r="X20" s="62"/>
      <c r="Y20" s="19" t="s">
        <v>31</v>
      </c>
      <c r="Z20" s="19" t="s">
        <v>31</v>
      </c>
      <c r="AA20" s="62" t="s">
        <v>599</v>
      </c>
      <c r="AB20" s="310">
        <f t="shared" si="0"/>
        <v>7.996800000000001</v>
      </c>
      <c r="AC20" s="62"/>
      <c r="AD20" s="62"/>
      <c r="AE20" s="31">
        <v>500</v>
      </c>
      <c r="AF20" s="62">
        <v>3998.4</v>
      </c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 t="s">
        <v>600</v>
      </c>
      <c r="BN20" s="62"/>
      <c r="BO20" s="312" t="s">
        <v>601</v>
      </c>
      <c r="BP20" s="62" t="s">
        <v>596</v>
      </c>
      <c r="BQ20" s="62"/>
      <c r="BR20" s="62"/>
      <c r="BS20" s="62" t="s">
        <v>602</v>
      </c>
      <c r="BT20" s="62"/>
      <c r="BU20" s="62"/>
      <c r="BV20" s="62"/>
      <c r="BW20" s="62"/>
    </row>
    <row r="21" spans="1:75" ht="19.5" customHeight="1">
      <c r="A21" s="25" t="s">
        <v>87</v>
      </c>
      <c r="B21" s="28" t="s">
        <v>31</v>
      </c>
      <c r="C21" s="40" t="s">
        <v>84</v>
      </c>
      <c r="D21" s="28" t="s">
        <v>88</v>
      </c>
      <c r="E21" s="39" t="s">
        <v>89</v>
      </c>
      <c r="F21" s="20"/>
      <c r="G21" s="28" t="s">
        <v>35</v>
      </c>
      <c r="H21" s="29">
        <v>0</v>
      </c>
      <c r="I21" s="29">
        <v>711000000</v>
      </c>
      <c r="J21" s="30" t="s">
        <v>36</v>
      </c>
      <c r="K21" s="29" t="s">
        <v>55</v>
      </c>
      <c r="L21" s="30" t="s">
        <v>36</v>
      </c>
      <c r="M21" s="28" t="s">
        <v>39</v>
      </c>
      <c r="N21" s="29" t="s">
        <v>56</v>
      </c>
      <c r="O21" s="21">
        <v>0</v>
      </c>
      <c r="P21" s="29">
        <v>796</v>
      </c>
      <c r="Q21" s="29" t="s">
        <v>62</v>
      </c>
      <c r="R21" s="31">
        <v>300</v>
      </c>
      <c r="S21" s="32">
        <v>18</v>
      </c>
      <c r="T21" s="22">
        <f t="shared" si="1"/>
        <v>5400</v>
      </c>
      <c r="U21" s="22">
        <f t="shared" si="2"/>
        <v>6048</v>
      </c>
      <c r="V21" s="23" t="s">
        <v>58</v>
      </c>
      <c r="W21" s="97">
        <v>2012</v>
      </c>
      <c r="X21" s="62"/>
      <c r="Y21" s="19" t="s">
        <v>31</v>
      </c>
      <c r="Z21" s="19" t="s">
        <v>31</v>
      </c>
      <c r="AA21" s="62" t="s">
        <v>599</v>
      </c>
      <c r="AB21" s="310">
        <f t="shared" si="0"/>
        <v>20.16</v>
      </c>
      <c r="AC21" s="62"/>
      <c r="AD21" s="62"/>
      <c r="AE21" s="31">
        <v>300</v>
      </c>
      <c r="AF21" s="62">
        <v>6048</v>
      </c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 t="s">
        <v>600</v>
      </c>
      <c r="BN21" s="62"/>
      <c r="BO21" s="312" t="s">
        <v>601</v>
      </c>
      <c r="BP21" s="62" t="s">
        <v>596</v>
      </c>
      <c r="BQ21" s="62"/>
      <c r="BR21" s="62"/>
      <c r="BS21" s="62" t="s">
        <v>602</v>
      </c>
      <c r="BT21" s="62"/>
      <c r="BU21" s="62"/>
      <c r="BV21" s="62"/>
      <c r="BW21" s="62"/>
    </row>
    <row r="22" spans="1:75" ht="19.5" customHeight="1">
      <c r="A22" s="18" t="s">
        <v>90</v>
      </c>
      <c r="B22" s="28" t="s">
        <v>31</v>
      </c>
      <c r="C22" s="41" t="s">
        <v>91</v>
      </c>
      <c r="D22" s="28" t="s">
        <v>92</v>
      </c>
      <c r="E22" s="42" t="s">
        <v>93</v>
      </c>
      <c r="F22" s="20"/>
      <c r="G22" s="28" t="s">
        <v>35</v>
      </c>
      <c r="H22" s="29">
        <v>0</v>
      </c>
      <c r="I22" s="29">
        <v>711000000</v>
      </c>
      <c r="J22" s="30" t="s">
        <v>36</v>
      </c>
      <c r="K22" s="29" t="s">
        <v>55</v>
      </c>
      <c r="L22" s="30" t="s">
        <v>36</v>
      </c>
      <c r="M22" s="28" t="s">
        <v>39</v>
      </c>
      <c r="N22" s="29" t="s">
        <v>56</v>
      </c>
      <c r="O22" s="21">
        <v>0</v>
      </c>
      <c r="P22" s="29">
        <v>796</v>
      </c>
      <c r="Q22" s="29" t="s">
        <v>62</v>
      </c>
      <c r="R22" s="31">
        <v>20</v>
      </c>
      <c r="S22" s="32">
        <v>82</v>
      </c>
      <c r="T22" s="22">
        <f t="shared" si="1"/>
        <v>1640</v>
      </c>
      <c r="U22" s="22">
        <f t="shared" si="2"/>
        <v>1836.7999999999997</v>
      </c>
      <c r="V22" s="23" t="s">
        <v>58</v>
      </c>
      <c r="W22" s="97">
        <v>2012</v>
      </c>
      <c r="X22" s="62"/>
      <c r="Y22" s="19" t="s">
        <v>31</v>
      </c>
      <c r="Z22" s="19" t="s">
        <v>31</v>
      </c>
      <c r="AA22" s="62" t="s">
        <v>599</v>
      </c>
      <c r="AB22" s="310">
        <f t="shared" si="0"/>
        <v>91.83999999999999</v>
      </c>
      <c r="AC22" s="62"/>
      <c r="AD22" s="62"/>
      <c r="AE22" s="31">
        <v>20</v>
      </c>
      <c r="AF22" s="62">
        <v>1836.8</v>
      </c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 t="s">
        <v>600</v>
      </c>
      <c r="BN22" s="62"/>
      <c r="BO22" s="312" t="s">
        <v>601</v>
      </c>
      <c r="BP22" s="62" t="s">
        <v>596</v>
      </c>
      <c r="BQ22" s="62"/>
      <c r="BR22" s="62"/>
      <c r="BS22" s="62" t="s">
        <v>602</v>
      </c>
      <c r="BT22" s="62"/>
      <c r="BU22" s="62"/>
      <c r="BV22" s="62"/>
      <c r="BW22" s="62"/>
    </row>
    <row r="23" spans="1:75" ht="19.5" customHeight="1">
      <c r="A23" s="18" t="s">
        <v>94</v>
      </c>
      <c r="B23" s="28" t="s">
        <v>31</v>
      </c>
      <c r="C23" s="261" t="s">
        <v>95</v>
      </c>
      <c r="D23" s="28" t="s">
        <v>96</v>
      </c>
      <c r="E23" s="262" t="s">
        <v>97</v>
      </c>
      <c r="F23" s="20"/>
      <c r="G23" s="28" t="s">
        <v>35</v>
      </c>
      <c r="H23" s="29">
        <v>0</v>
      </c>
      <c r="I23" s="29">
        <v>711000000</v>
      </c>
      <c r="J23" s="30" t="s">
        <v>36</v>
      </c>
      <c r="K23" s="29" t="s">
        <v>55</v>
      </c>
      <c r="L23" s="30" t="s">
        <v>36</v>
      </c>
      <c r="M23" s="28" t="s">
        <v>39</v>
      </c>
      <c r="N23" s="29" t="s">
        <v>56</v>
      </c>
      <c r="O23" s="21">
        <v>0</v>
      </c>
      <c r="P23" s="29">
        <v>796</v>
      </c>
      <c r="Q23" s="29" t="s">
        <v>62</v>
      </c>
      <c r="R23" s="31">
        <v>3</v>
      </c>
      <c r="S23" s="32">
        <v>411</v>
      </c>
      <c r="T23" s="22">
        <f t="shared" si="1"/>
        <v>1233</v>
      </c>
      <c r="U23" s="22">
        <f t="shared" si="2"/>
        <v>1380.96</v>
      </c>
      <c r="V23" s="23" t="s">
        <v>58</v>
      </c>
      <c r="W23" s="97">
        <v>2012</v>
      </c>
      <c r="X23" s="62"/>
      <c r="Y23" s="19" t="s">
        <v>31</v>
      </c>
      <c r="Z23" s="19" t="s">
        <v>31</v>
      </c>
      <c r="AA23" s="62" t="s">
        <v>599</v>
      </c>
      <c r="AB23" s="310">
        <f t="shared" si="0"/>
        <v>460.32</v>
      </c>
      <c r="AC23" s="62"/>
      <c r="AD23" s="62"/>
      <c r="AE23" s="31">
        <v>3</v>
      </c>
      <c r="AF23" s="62">
        <v>1380.96</v>
      </c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 t="s">
        <v>600</v>
      </c>
      <c r="BN23" s="62"/>
      <c r="BO23" s="312" t="s">
        <v>601</v>
      </c>
      <c r="BP23" s="62" t="s">
        <v>596</v>
      </c>
      <c r="BQ23" s="62"/>
      <c r="BR23" s="62"/>
      <c r="BS23" s="62" t="s">
        <v>602</v>
      </c>
      <c r="BT23" s="62"/>
      <c r="BU23" s="62"/>
      <c r="BV23" s="62"/>
      <c r="BW23" s="62"/>
    </row>
    <row r="24" spans="1:75" ht="19.5" customHeight="1">
      <c r="A24" s="25" t="s">
        <v>98</v>
      </c>
      <c r="B24" s="28" t="s">
        <v>31</v>
      </c>
      <c r="C24" s="40" t="s">
        <v>99</v>
      </c>
      <c r="D24" s="28" t="s">
        <v>100</v>
      </c>
      <c r="E24" s="262" t="s">
        <v>101</v>
      </c>
      <c r="F24" s="20"/>
      <c r="G24" s="28" t="s">
        <v>35</v>
      </c>
      <c r="H24" s="29">
        <v>1</v>
      </c>
      <c r="I24" s="29">
        <v>711000001</v>
      </c>
      <c r="J24" s="30" t="s">
        <v>102</v>
      </c>
      <c r="K24" s="29" t="s">
        <v>55</v>
      </c>
      <c r="L24" s="30" t="s">
        <v>102</v>
      </c>
      <c r="M24" s="28" t="s">
        <v>39</v>
      </c>
      <c r="N24" s="29" t="s">
        <v>56</v>
      </c>
      <c r="O24" s="21">
        <v>0</v>
      </c>
      <c r="P24" s="29">
        <v>796</v>
      </c>
      <c r="Q24" s="29" t="s">
        <v>62</v>
      </c>
      <c r="R24" s="31">
        <v>5</v>
      </c>
      <c r="S24" s="32">
        <v>179</v>
      </c>
      <c r="T24" s="22">
        <f t="shared" si="1"/>
        <v>895</v>
      </c>
      <c r="U24" s="22">
        <f t="shared" si="2"/>
        <v>1002.3999999999999</v>
      </c>
      <c r="V24" s="23" t="s">
        <v>58</v>
      </c>
      <c r="W24" s="97">
        <v>2012</v>
      </c>
      <c r="X24" s="62"/>
      <c r="Y24" s="19" t="s">
        <v>31</v>
      </c>
      <c r="Z24" s="19" t="s">
        <v>31</v>
      </c>
      <c r="AA24" s="62" t="s">
        <v>599</v>
      </c>
      <c r="AB24" s="310">
        <f t="shared" si="0"/>
        <v>200.47999999999996</v>
      </c>
      <c r="AC24" s="62"/>
      <c r="AD24" s="62"/>
      <c r="AE24" s="31">
        <v>5</v>
      </c>
      <c r="AF24" s="62">
        <v>1002.4</v>
      </c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 t="s">
        <v>600</v>
      </c>
      <c r="BN24" s="62"/>
      <c r="BO24" s="312" t="s">
        <v>601</v>
      </c>
      <c r="BP24" s="62" t="s">
        <v>596</v>
      </c>
      <c r="BQ24" s="62"/>
      <c r="BR24" s="62"/>
      <c r="BS24" s="62" t="s">
        <v>602</v>
      </c>
      <c r="BT24" s="62"/>
      <c r="BU24" s="62"/>
      <c r="BV24" s="62"/>
      <c r="BW24" s="62"/>
    </row>
    <row r="25" spans="1:75" ht="19.5" customHeight="1">
      <c r="A25" s="18" t="s">
        <v>103</v>
      </c>
      <c r="B25" s="28" t="s">
        <v>31</v>
      </c>
      <c r="C25" s="21" t="s">
        <v>603</v>
      </c>
      <c r="D25" s="28" t="s">
        <v>104</v>
      </c>
      <c r="E25" s="263" t="s">
        <v>105</v>
      </c>
      <c r="F25" s="20"/>
      <c r="G25" s="28" t="s">
        <v>35</v>
      </c>
      <c r="H25" s="29">
        <v>0</v>
      </c>
      <c r="I25" s="29">
        <v>711000000</v>
      </c>
      <c r="J25" s="30" t="s">
        <v>36</v>
      </c>
      <c r="K25" s="29" t="s">
        <v>55</v>
      </c>
      <c r="L25" s="30" t="s">
        <v>36</v>
      </c>
      <c r="M25" s="28" t="s">
        <v>39</v>
      </c>
      <c r="N25" s="29" t="s">
        <v>56</v>
      </c>
      <c r="O25" s="21">
        <v>0</v>
      </c>
      <c r="P25" s="29">
        <v>796</v>
      </c>
      <c r="Q25" s="29" t="s">
        <v>62</v>
      </c>
      <c r="R25" s="31">
        <v>5</v>
      </c>
      <c r="S25" s="32">
        <v>155</v>
      </c>
      <c r="T25" s="22">
        <f t="shared" si="1"/>
        <v>775</v>
      </c>
      <c r="U25" s="22">
        <f t="shared" si="2"/>
        <v>868</v>
      </c>
      <c r="V25" s="23" t="s">
        <v>58</v>
      </c>
      <c r="W25" s="97">
        <v>2012</v>
      </c>
      <c r="X25" s="62"/>
      <c r="Y25" s="19" t="s">
        <v>31</v>
      </c>
      <c r="Z25" s="19" t="s">
        <v>31</v>
      </c>
      <c r="AA25" s="62" t="s">
        <v>599</v>
      </c>
      <c r="AB25" s="310">
        <f t="shared" si="0"/>
        <v>173.6</v>
      </c>
      <c r="AC25" s="62"/>
      <c r="AD25" s="62"/>
      <c r="AE25" s="31">
        <v>5</v>
      </c>
      <c r="AF25" s="62">
        <v>868</v>
      </c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 t="s">
        <v>600</v>
      </c>
      <c r="BN25" s="62"/>
      <c r="BO25" s="312" t="s">
        <v>601</v>
      </c>
      <c r="BP25" s="62" t="s">
        <v>596</v>
      </c>
      <c r="BQ25" s="62"/>
      <c r="BR25" s="62"/>
      <c r="BS25" s="62" t="s">
        <v>602</v>
      </c>
      <c r="BT25" s="62"/>
      <c r="BU25" s="62"/>
      <c r="BV25" s="62"/>
      <c r="BW25" s="62"/>
    </row>
    <row r="26" spans="1:75" ht="19.5" customHeight="1">
      <c r="A26" s="25" t="s">
        <v>106</v>
      </c>
      <c r="B26" s="28" t="s">
        <v>31</v>
      </c>
      <c r="C26" s="43" t="s">
        <v>107</v>
      </c>
      <c r="D26" s="28" t="s">
        <v>108</v>
      </c>
      <c r="E26" s="44" t="s">
        <v>109</v>
      </c>
      <c r="F26" s="20"/>
      <c r="G26" s="28" t="s">
        <v>35</v>
      </c>
      <c r="H26" s="29">
        <v>0</v>
      </c>
      <c r="I26" s="29">
        <v>711000000</v>
      </c>
      <c r="J26" s="30" t="s">
        <v>36</v>
      </c>
      <c r="K26" s="29" t="s">
        <v>55</v>
      </c>
      <c r="L26" s="30" t="s">
        <v>36</v>
      </c>
      <c r="M26" s="28" t="s">
        <v>39</v>
      </c>
      <c r="N26" s="29" t="s">
        <v>56</v>
      </c>
      <c r="O26" s="21">
        <v>0</v>
      </c>
      <c r="P26" s="29">
        <v>796</v>
      </c>
      <c r="Q26" s="29" t="s">
        <v>62</v>
      </c>
      <c r="R26" s="31">
        <v>3</v>
      </c>
      <c r="S26" s="32">
        <v>1607.14</v>
      </c>
      <c r="T26" s="22">
        <f t="shared" si="1"/>
        <v>4821.42</v>
      </c>
      <c r="U26" s="22">
        <f t="shared" si="2"/>
        <v>5399.9904</v>
      </c>
      <c r="V26" s="23" t="s">
        <v>58</v>
      </c>
      <c r="W26" s="97">
        <v>2012</v>
      </c>
      <c r="X26" s="62"/>
      <c r="Y26" s="19" t="s">
        <v>31</v>
      </c>
      <c r="Z26" s="19" t="s">
        <v>31</v>
      </c>
      <c r="AA26" s="62" t="s">
        <v>599</v>
      </c>
      <c r="AB26" s="310">
        <f t="shared" si="0"/>
        <v>1799.9968</v>
      </c>
      <c r="AC26" s="62"/>
      <c r="AD26" s="62"/>
      <c r="AE26" s="31">
        <v>3</v>
      </c>
      <c r="AF26" s="62">
        <v>5399.9904</v>
      </c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 t="s">
        <v>600</v>
      </c>
      <c r="BN26" s="62"/>
      <c r="BO26" s="312" t="s">
        <v>601</v>
      </c>
      <c r="BP26" s="62" t="s">
        <v>596</v>
      </c>
      <c r="BQ26" s="62"/>
      <c r="BR26" s="62"/>
      <c r="BS26" s="62" t="s">
        <v>602</v>
      </c>
      <c r="BT26" s="62"/>
      <c r="BU26" s="62"/>
      <c r="BV26" s="62"/>
      <c r="BW26" s="62"/>
    </row>
    <row r="27" spans="1:75" ht="19.5" customHeight="1">
      <c r="A27" s="18" t="s">
        <v>110</v>
      </c>
      <c r="B27" s="28" t="s">
        <v>31</v>
      </c>
      <c r="C27" s="21" t="s">
        <v>111</v>
      </c>
      <c r="D27" s="28" t="s">
        <v>112</v>
      </c>
      <c r="E27" s="39" t="s">
        <v>113</v>
      </c>
      <c r="F27" s="20"/>
      <c r="G27" s="28" t="s">
        <v>35</v>
      </c>
      <c r="H27" s="29">
        <v>0</v>
      </c>
      <c r="I27" s="29">
        <v>711000000</v>
      </c>
      <c r="J27" s="30" t="s">
        <v>36</v>
      </c>
      <c r="K27" s="29" t="s">
        <v>55</v>
      </c>
      <c r="L27" s="30" t="s">
        <v>36</v>
      </c>
      <c r="M27" s="28" t="s">
        <v>39</v>
      </c>
      <c r="N27" s="29" t="s">
        <v>56</v>
      </c>
      <c r="O27" s="21">
        <v>0</v>
      </c>
      <c r="P27" s="29">
        <v>796</v>
      </c>
      <c r="Q27" s="29" t="s">
        <v>62</v>
      </c>
      <c r="R27" s="31">
        <v>3</v>
      </c>
      <c r="S27" s="32">
        <v>183</v>
      </c>
      <c r="T27" s="22">
        <f t="shared" si="1"/>
        <v>549</v>
      </c>
      <c r="U27" s="22">
        <f t="shared" si="2"/>
        <v>614.88</v>
      </c>
      <c r="V27" s="23" t="s">
        <v>58</v>
      </c>
      <c r="W27" s="97">
        <v>2012</v>
      </c>
      <c r="X27" s="62"/>
      <c r="Y27" s="19" t="s">
        <v>31</v>
      </c>
      <c r="Z27" s="19" t="s">
        <v>31</v>
      </c>
      <c r="AA27" s="62" t="s">
        <v>599</v>
      </c>
      <c r="AB27" s="310">
        <f t="shared" si="0"/>
        <v>204.96</v>
      </c>
      <c r="AC27" s="62"/>
      <c r="AD27" s="62"/>
      <c r="AE27" s="31">
        <v>3</v>
      </c>
      <c r="AF27" s="62">
        <v>614.88</v>
      </c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 t="s">
        <v>600</v>
      </c>
      <c r="BN27" s="62"/>
      <c r="BO27" s="312" t="s">
        <v>601</v>
      </c>
      <c r="BP27" s="62" t="s">
        <v>596</v>
      </c>
      <c r="BQ27" s="62"/>
      <c r="BR27" s="62"/>
      <c r="BS27" s="62" t="s">
        <v>602</v>
      </c>
      <c r="BT27" s="62"/>
      <c r="BU27" s="62"/>
      <c r="BV27" s="62"/>
      <c r="BW27" s="62"/>
    </row>
    <row r="28" spans="1:75" ht="19.5" customHeight="1">
      <c r="A28" s="18" t="s">
        <v>114</v>
      </c>
      <c r="B28" s="28" t="s">
        <v>31</v>
      </c>
      <c r="C28" s="40" t="s">
        <v>115</v>
      </c>
      <c r="D28" s="28" t="s">
        <v>116</v>
      </c>
      <c r="E28" s="39" t="s">
        <v>117</v>
      </c>
      <c r="F28" s="20"/>
      <c r="G28" s="28" t="s">
        <v>35</v>
      </c>
      <c r="H28" s="29">
        <v>0</v>
      </c>
      <c r="I28" s="29">
        <v>711000000</v>
      </c>
      <c r="J28" s="30" t="s">
        <v>36</v>
      </c>
      <c r="K28" s="29" t="s">
        <v>55</v>
      </c>
      <c r="L28" s="30" t="s">
        <v>36</v>
      </c>
      <c r="M28" s="28" t="s">
        <v>39</v>
      </c>
      <c r="N28" s="29" t="s">
        <v>56</v>
      </c>
      <c r="O28" s="21">
        <v>0</v>
      </c>
      <c r="P28" s="29">
        <v>796</v>
      </c>
      <c r="Q28" s="29" t="s">
        <v>62</v>
      </c>
      <c r="R28" s="31">
        <v>2</v>
      </c>
      <c r="S28" s="32">
        <v>250</v>
      </c>
      <c r="T28" s="22">
        <f t="shared" si="1"/>
        <v>500</v>
      </c>
      <c r="U28" s="22">
        <f t="shared" si="2"/>
        <v>560</v>
      </c>
      <c r="V28" s="23" t="s">
        <v>58</v>
      </c>
      <c r="W28" s="97">
        <v>2012</v>
      </c>
      <c r="X28" s="62"/>
      <c r="Y28" s="19" t="s">
        <v>31</v>
      </c>
      <c r="Z28" s="19" t="s">
        <v>31</v>
      </c>
      <c r="AA28" s="62" t="s">
        <v>599</v>
      </c>
      <c r="AB28" s="310">
        <f t="shared" si="0"/>
        <v>280</v>
      </c>
      <c r="AC28" s="62"/>
      <c r="AD28" s="62"/>
      <c r="AE28" s="31">
        <v>2</v>
      </c>
      <c r="AF28" s="62">
        <v>560</v>
      </c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 t="s">
        <v>600</v>
      </c>
      <c r="BN28" s="62"/>
      <c r="BO28" s="312" t="s">
        <v>601</v>
      </c>
      <c r="BP28" s="62" t="s">
        <v>596</v>
      </c>
      <c r="BQ28" s="62"/>
      <c r="BR28" s="62"/>
      <c r="BS28" s="62" t="s">
        <v>602</v>
      </c>
      <c r="BT28" s="62"/>
      <c r="BU28" s="62"/>
      <c r="BV28" s="62"/>
      <c r="BW28" s="62"/>
    </row>
    <row r="29" spans="1:75" ht="19.5" customHeight="1">
      <c r="A29" s="25" t="s">
        <v>118</v>
      </c>
      <c r="B29" s="28" t="s">
        <v>31</v>
      </c>
      <c r="C29" s="21" t="s">
        <v>604</v>
      </c>
      <c r="D29" s="28" t="s">
        <v>119</v>
      </c>
      <c r="E29" s="39" t="s">
        <v>120</v>
      </c>
      <c r="F29" s="20"/>
      <c r="G29" s="28" t="s">
        <v>35</v>
      </c>
      <c r="H29" s="29">
        <v>0</v>
      </c>
      <c r="I29" s="29">
        <v>711000000</v>
      </c>
      <c r="J29" s="30" t="s">
        <v>36</v>
      </c>
      <c r="K29" s="29" t="s">
        <v>55</v>
      </c>
      <c r="L29" s="30" t="s">
        <v>36</v>
      </c>
      <c r="M29" s="28" t="s">
        <v>39</v>
      </c>
      <c r="N29" s="29" t="s">
        <v>56</v>
      </c>
      <c r="O29" s="21">
        <v>0</v>
      </c>
      <c r="P29" s="29">
        <v>796</v>
      </c>
      <c r="Q29" s="29" t="s">
        <v>62</v>
      </c>
      <c r="R29" s="31">
        <v>70</v>
      </c>
      <c r="S29" s="32">
        <v>17.86</v>
      </c>
      <c r="T29" s="22">
        <f t="shared" si="1"/>
        <v>1250.2</v>
      </c>
      <c r="U29" s="22">
        <f t="shared" si="2"/>
        <v>1400.2240000000002</v>
      </c>
      <c r="V29" s="23" t="s">
        <v>58</v>
      </c>
      <c r="W29" s="97">
        <v>2012</v>
      </c>
      <c r="X29" s="62"/>
      <c r="Y29" s="19" t="s">
        <v>31</v>
      </c>
      <c r="Z29" s="19" t="s">
        <v>31</v>
      </c>
      <c r="AA29" s="62" t="s">
        <v>599</v>
      </c>
      <c r="AB29" s="310">
        <f t="shared" si="0"/>
        <v>20.003200000000003</v>
      </c>
      <c r="AC29" s="62"/>
      <c r="AD29" s="62"/>
      <c r="AE29" s="31">
        <v>70</v>
      </c>
      <c r="AF29" s="62">
        <v>1400.2240000000002</v>
      </c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 t="s">
        <v>600</v>
      </c>
      <c r="BN29" s="62"/>
      <c r="BO29" s="312" t="s">
        <v>601</v>
      </c>
      <c r="BP29" s="62" t="s">
        <v>596</v>
      </c>
      <c r="BQ29" s="62"/>
      <c r="BR29" s="62"/>
      <c r="BS29" s="62" t="s">
        <v>602</v>
      </c>
      <c r="BT29" s="62"/>
      <c r="BU29" s="62"/>
      <c r="BV29" s="62"/>
      <c r="BW29" s="62"/>
    </row>
    <row r="30" spans="1:75" ht="19.5" customHeight="1">
      <c r="A30" s="18" t="s">
        <v>121</v>
      </c>
      <c r="B30" s="28" t="s">
        <v>31</v>
      </c>
      <c r="C30" s="21" t="s">
        <v>604</v>
      </c>
      <c r="D30" s="28" t="s">
        <v>122</v>
      </c>
      <c r="E30" s="42" t="s">
        <v>123</v>
      </c>
      <c r="F30" s="20"/>
      <c r="G30" s="28" t="s">
        <v>35</v>
      </c>
      <c r="H30" s="29">
        <v>0</v>
      </c>
      <c r="I30" s="29">
        <v>711000000</v>
      </c>
      <c r="J30" s="30" t="s">
        <v>36</v>
      </c>
      <c r="K30" s="29" t="s">
        <v>55</v>
      </c>
      <c r="L30" s="30" t="s">
        <v>36</v>
      </c>
      <c r="M30" s="28" t="s">
        <v>39</v>
      </c>
      <c r="N30" s="29" t="s">
        <v>56</v>
      </c>
      <c r="O30" s="21">
        <v>0</v>
      </c>
      <c r="P30" s="29">
        <v>796</v>
      </c>
      <c r="Q30" s="29" t="s">
        <v>62</v>
      </c>
      <c r="R30" s="31">
        <v>5</v>
      </c>
      <c r="S30" s="32">
        <v>45</v>
      </c>
      <c r="T30" s="22">
        <f t="shared" si="1"/>
        <v>225</v>
      </c>
      <c r="U30" s="22">
        <f t="shared" si="2"/>
        <v>252</v>
      </c>
      <c r="V30" s="23" t="s">
        <v>58</v>
      </c>
      <c r="W30" s="97">
        <v>2012</v>
      </c>
      <c r="X30" s="62"/>
      <c r="Y30" s="19" t="s">
        <v>31</v>
      </c>
      <c r="Z30" s="19" t="s">
        <v>31</v>
      </c>
      <c r="AA30" s="62" t="s">
        <v>599</v>
      </c>
      <c r="AB30" s="310">
        <f t="shared" si="0"/>
        <v>50.4</v>
      </c>
      <c r="AC30" s="62"/>
      <c r="AD30" s="62"/>
      <c r="AE30" s="31">
        <v>5</v>
      </c>
      <c r="AF30" s="62">
        <v>252</v>
      </c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 t="s">
        <v>600</v>
      </c>
      <c r="BN30" s="62"/>
      <c r="BO30" s="312" t="s">
        <v>601</v>
      </c>
      <c r="BP30" s="62" t="s">
        <v>596</v>
      </c>
      <c r="BQ30" s="62"/>
      <c r="BR30" s="62"/>
      <c r="BS30" s="62" t="s">
        <v>602</v>
      </c>
      <c r="BT30" s="62"/>
      <c r="BU30" s="62"/>
      <c r="BV30" s="62"/>
      <c r="BW30" s="62"/>
    </row>
    <row r="31" spans="1:75" ht="19.5" customHeight="1">
      <c r="A31" s="18" t="s">
        <v>124</v>
      </c>
      <c r="B31" s="28" t="s">
        <v>31</v>
      </c>
      <c r="C31" s="40" t="s">
        <v>125</v>
      </c>
      <c r="D31" s="28" t="s">
        <v>126</v>
      </c>
      <c r="E31" s="39" t="s">
        <v>127</v>
      </c>
      <c r="F31" s="20"/>
      <c r="G31" s="28" t="s">
        <v>35</v>
      </c>
      <c r="H31" s="29">
        <v>0</v>
      </c>
      <c r="I31" s="29">
        <v>711000000</v>
      </c>
      <c r="J31" s="30" t="s">
        <v>36</v>
      </c>
      <c r="K31" s="29" t="s">
        <v>55</v>
      </c>
      <c r="L31" s="30" t="s">
        <v>36</v>
      </c>
      <c r="M31" s="28" t="s">
        <v>39</v>
      </c>
      <c r="N31" s="29" t="s">
        <v>56</v>
      </c>
      <c r="O31" s="21">
        <v>0</v>
      </c>
      <c r="P31" s="29">
        <v>796</v>
      </c>
      <c r="Q31" s="29" t="s">
        <v>62</v>
      </c>
      <c r="R31" s="31">
        <v>20</v>
      </c>
      <c r="S31" s="32">
        <v>36</v>
      </c>
      <c r="T31" s="22">
        <f t="shared" si="1"/>
        <v>720</v>
      </c>
      <c r="U31" s="22">
        <f t="shared" si="2"/>
        <v>806.4</v>
      </c>
      <c r="V31" s="23" t="s">
        <v>58</v>
      </c>
      <c r="W31" s="97">
        <v>2012</v>
      </c>
      <c r="X31" s="62"/>
      <c r="Y31" s="19" t="s">
        <v>31</v>
      </c>
      <c r="Z31" s="19" t="s">
        <v>31</v>
      </c>
      <c r="AA31" s="62" t="s">
        <v>599</v>
      </c>
      <c r="AB31" s="310">
        <f t="shared" si="0"/>
        <v>40.32</v>
      </c>
      <c r="AC31" s="62"/>
      <c r="AD31" s="62"/>
      <c r="AE31" s="31">
        <v>20</v>
      </c>
      <c r="AF31" s="62">
        <v>806.4</v>
      </c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 t="s">
        <v>600</v>
      </c>
      <c r="BN31" s="62"/>
      <c r="BO31" s="312" t="s">
        <v>601</v>
      </c>
      <c r="BP31" s="62" t="s">
        <v>596</v>
      </c>
      <c r="BQ31" s="62"/>
      <c r="BR31" s="62"/>
      <c r="BS31" s="62" t="s">
        <v>602</v>
      </c>
      <c r="BT31" s="62"/>
      <c r="BU31" s="62"/>
      <c r="BV31" s="62"/>
      <c r="BW31" s="62"/>
    </row>
    <row r="32" spans="1:75" ht="19.5" customHeight="1">
      <c r="A32" s="25" t="s">
        <v>128</v>
      </c>
      <c r="B32" s="28" t="s">
        <v>31</v>
      </c>
      <c r="C32" s="40" t="s">
        <v>125</v>
      </c>
      <c r="D32" s="28" t="s">
        <v>126</v>
      </c>
      <c r="E32" s="39" t="s">
        <v>129</v>
      </c>
      <c r="F32" s="20"/>
      <c r="G32" s="28" t="s">
        <v>35</v>
      </c>
      <c r="H32" s="29">
        <v>0</v>
      </c>
      <c r="I32" s="29">
        <v>711000000</v>
      </c>
      <c r="J32" s="30" t="s">
        <v>36</v>
      </c>
      <c r="K32" s="29" t="s">
        <v>55</v>
      </c>
      <c r="L32" s="30" t="s">
        <v>36</v>
      </c>
      <c r="M32" s="28" t="s">
        <v>39</v>
      </c>
      <c r="N32" s="29" t="s">
        <v>56</v>
      </c>
      <c r="O32" s="21">
        <v>0</v>
      </c>
      <c r="P32" s="29">
        <v>796</v>
      </c>
      <c r="Q32" s="29" t="s">
        <v>62</v>
      </c>
      <c r="R32" s="31">
        <v>20</v>
      </c>
      <c r="S32" s="32">
        <v>36</v>
      </c>
      <c r="T32" s="22">
        <f t="shared" si="1"/>
        <v>720</v>
      </c>
      <c r="U32" s="22">
        <f t="shared" si="2"/>
        <v>806.4</v>
      </c>
      <c r="V32" s="23" t="s">
        <v>58</v>
      </c>
      <c r="W32" s="97">
        <v>2012</v>
      </c>
      <c r="X32" s="62"/>
      <c r="Y32" s="19" t="s">
        <v>31</v>
      </c>
      <c r="Z32" s="19" t="s">
        <v>31</v>
      </c>
      <c r="AA32" s="62" t="s">
        <v>599</v>
      </c>
      <c r="AB32" s="310">
        <f t="shared" si="0"/>
        <v>40.32</v>
      </c>
      <c r="AC32" s="62"/>
      <c r="AD32" s="62"/>
      <c r="AE32" s="31">
        <v>20</v>
      </c>
      <c r="AF32" s="62">
        <v>806.4</v>
      </c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 t="s">
        <v>600</v>
      </c>
      <c r="BN32" s="62"/>
      <c r="BO32" s="312" t="s">
        <v>601</v>
      </c>
      <c r="BP32" s="62" t="s">
        <v>596</v>
      </c>
      <c r="BQ32" s="62"/>
      <c r="BR32" s="62"/>
      <c r="BS32" s="62" t="s">
        <v>602</v>
      </c>
      <c r="BT32" s="62"/>
      <c r="BU32" s="62"/>
      <c r="BV32" s="62"/>
      <c r="BW32" s="62"/>
    </row>
    <row r="33" spans="1:75" ht="19.5" customHeight="1">
      <c r="A33" s="18" t="s">
        <v>130</v>
      </c>
      <c r="B33" s="28" t="s">
        <v>31</v>
      </c>
      <c r="C33" s="34" t="s">
        <v>115</v>
      </c>
      <c r="D33" s="28" t="s">
        <v>131</v>
      </c>
      <c r="E33" s="39" t="s">
        <v>132</v>
      </c>
      <c r="F33" s="20"/>
      <c r="G33" s="28" t="s">
        <v>35</v>
      </c>
      <c r="H33" s="29">
        <v>0</v>
      </c>
      <c r="I33" s="29">
        <v>711000000</v>
      </c>
      <c r="J33" s="30" t="s">
        <v>36</v>
      </c>
      <c r="K33" s="29" t="s">
        <v>55</v>
      </c>
      <c r="L33" s="30" t="s">
        <v>36</v>
      </c>
      <c r="M33" s="28" t="s">
        <v>39</v>
      </c>
      <c r="N33" s="29" t="s">
        <v>56</v>
      </c>
      <c r="O33" s="21">
        <v>0</v>
      </c>
      <c r="P33" s="29">
        <v>796</v>
      </c>
      <c r="Q33" s="29" t="s">
        <v>62</v>
      </c>
      <c r="R33" s="31">
        <v>30</v>
      </c>
      <c r="S33" s="32">
        <v>250</v>
      </c>
      <c r="T33" s="22">
        <f t="shared" si="1"/>
        <v>7500</v>
      </c>
      <c r="U33" s="22">
        <f t="shared" si="2"/>
        <v>8400</v>
      </c>
      <c r="V33" s="23" t="s">
        <v>58</v>
      </c>
      <c r="W33" s="97">
        <v>2012</v>
      </c>
      <c r="X33" s="62"/>
      <c r="Y33" s="19" t="s">
        <v>31</v>
      </c>
      <c r="Z33" s="19" t="s">
        <v>31</v>
      </c>
      <c r="AA33" s="62" t="s">
        <v>599</v>
      </c>
      <c r="AB33" s="310">
        <f t="shared" si="0"/>
        <v>280</v>
      </c>
      <c r="AC33" s="62"/>
      <c r="AD33" s="62"/>
      <c r="AE33" s="31">
        <v>30</v>
      </c>
      <c r="AF33" s="62">
        <v>8400</v>
      </c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 t="s">
        <v>600</v>
      </c>
      <c r="BN33" s="62"/>
      <c r="BO33" s="312" t="s">
        <v>601</v>
      </c>
      <c r="BP33" s="62" t="s">
        <v>596</v>
      </c>
      <c r="BQ33" s="62"/>
      <c r="BR33" s="62"/>
      <c r="BS33" s="62" t="s">
        <v>602</v>
      </c>
      <c r="BT33" s="62"/>
      <c r="BU33" s="62"/>
      <c r="BV33" s="62"/>
      <c r="BW33" s="62"/>
    </row>
    <row r="34" spans="1:75" ht="19.5" customHeight="1">
      <c r="A34" s="25" t="s">
        <v>133</v>
      </c>
      <c r="B34" s="28" t="s">
        <v>31</v>
      </c>
      <c r="C34" s="21" t="s">
        <v>134</v>
      </c>
      <c r="D34" s="28" t="s">
        <v>135</v>
      </c>
      <c r="E34" s="42" t="s">
        <v>136</v>
      </c>
      <c r="F34" s="20"/>
      <c r="G34" s="28" t="s">
        <v>35</v>
      </c>
      <c r="H34" s="29">
        <v>0</v>
      </c>
      <c r="I34" s="29">
        <v>711000000</v>
      </c>
      <c r="J34" s="30" t="s">
        <v>36</v>
      </c>
      <c r="K34" s="29" t="s">
        <v>55</v>
      </c>
      <c r="L34" s="30" t="s">
        <v>36</v>
      </c>
      <c r="M34" s="28" t="s">
        <v>39</v>
      </c>
      <c r="N34" s="29" t="s">
        <v>56</v>
      </c>
      <c r="O34" s="21">
        <v>0</v>
      </c>
      <c r="P34" s="29">
        <v>5111</v>
      </c>
      <c r="Q34" s="29" t="s">
        <v>62</v>
      </c>
      <c r="R34" s="31">
        <v>10</v>
      </c>
      <c r="S34" s="32">
        <v>45</v>
      </c>
      <c r="T34" s="22">
        <f t="shared" si="1"/>
        <v>450</v>
      </c>
      <c r="U34" s="22">
        <f t="shared" si="2"/>
        <v>504</v>
      </c>
      <c r="V34" s="23" t="s">
        <v>58</v>
      </c>
      <c r="W34" s="97">
        <v>2012</v>
      </c>
      <c r="X34" s="62"/>
      <c r="Y34" s="19" t="s">
        <v>31</v>
      </c>
      <c r="Z34" s="19" t="s">
        <v>31</v>
      </c>
      <c r="AA34" s="62" t="s">
        <v>599</v>
      </c>
      <c r="AB34" s="310">
        <f t="shared" si="0"/>
        <v>50.4</v>
      </c>
      <c r="AC34" s="62"/>
      <c r="AD34" s="62"/>
      <c r="AE34" s="31">
        <v>10</v>
      </c>
      <c r="AF34" s="62">
        <v>504</v>
      </c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 t="s">
        <v>600</v>
      </c>
      <c r="BN34" s="62"/>
      <c r="BO34" s="312" t="s">
        <v>601</v>
      </c>
      <c r="BP34" s="62" t="s">
        <v>596</v>
      </c>
      <c r="BQ34" s="62"/>
      <c r="BR34" s="62"/>
      <c r="BS34" s="62" t="s">
        <v>602</v>
      </c>
      <c r="BT34" s="62"/>
      <c r="BU34" s="62"/>
      <c r="BV34" s="62"/>
      <c r="BW34" s="62"/>
    </row>
    <row r="35" spans="1:75" ht="19.5" customHeight="1">
      <c r="A35" s="18" t="s">
        <v>137</v>
      </c>
      <c r="B35" s="28" t="s">
        <v>31</v>
      </c>
      <c r="C35" s="21" t="s">
        <v>134</v>
      </c>
      <c r="D35" s="28" t="s">
        <v>135</v>
      </c>
      <c r="E35" s="42" t="s">
        <v>138</v>
      </c>
      <c r="F35" s="20"/>
      <c r="G35" s="28" t="s">
        <v>35</v>
      </c>
      <c r="H35" s="29">
        <v>0</v>
      </c>
      <c r="I35" s="29">
        <v>711000000</v>
      </c>
      <c r="J35" s="30" t="s">
        <v>36</v>
      </c>
      <c r="K35" s="29" t="s">
        <v>55</v>
      </c>
      <c r="L35" s="30" t="s">
        <v>36</v>
      </c>
      <c r="M35" s="28" t="s">
        <v>39</v>
      </c>
      <c r="N35" s="29" t="s">
        <v>56</v>
      </c>
      <c r="O35" s="21">
        <v>0</v>
      </c>
      <c r="P35" s="29">
        <v>5111</v>
      </c>
      <c r="Q35" s="29" t="s">
        <v>62</v>
      </c>
      <c r="R35" s="31">
        <v>10</v>
      </c>
      <c r="S35" s="32">
        <v>105</v>
      </c>
      <c r="T35" s="22">
        <f t="shared" si="1"/>
        <v>1050</v>
      </c>
      <c r="U35" s="22">
        <f t="shared" si="2"/>
        <v>1176</v>
      </c>
      <c r="V35" s="23" t="s">
        <v>58</v>
      </c>
      <c r="W35" s="97">
        <v>2012</v>
      </c>
      <c r="X35" s="62"/>
      <c r="Y35" s="19" t="s">
        <v>31</v>
      </c>
      <c r="Z35" s="19" t="s">
        <v>31</v>
      </c>
      <c r="AA35" s="62" t="s">
        <v>599</v>
      </c>
      <c r="AB35" s="310">
        <f t="shared" si="0"/>
        <v>117.6</v>
      </c>
      <c r="AC35" s="62"/>
      <c r="AD35" s="62"/>
      <c r="AE35" s="31">
        <v>10</v>
      </c>
      <c r="AF35" s="62">
        <v>1176</v>
      </c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 t="s">
        <v>600</v>
      </c>
      <c r="BN35" s="62"/>
      <c r="BO35" s="312" t="s">
        <v>601</v>
      </c>
      <c r="BP35" s="62" t="s">
        <v>596</v>
      </c>
      <c r="BQ35" s="62"/>
      <c r="BR35" s="62"/>
      <c r="BS35" s="62" t="s">
        <v>602</v>
      </c>
      <c r="BT35" s="62"/>
      <c r="BU35" s="62"/>
      <c r="BV35" s="62"/>
      <c r="BW35" s="62"/>
    </row>
    <row r="36" spans="1:75" ht="19.5" customHeight="1">
      <c r="A36" s="18" t="s">
        <v>139</v>
      </c>
      <c r="B36" s="28" t="s">
        <v>31</v>
      </c>
      <c r="C36" s="40" t="s">
        <v>140</v>
      </c>
      <c r="D36" s="28" t="s">
        <v>141</v>
      </c>
      <c r="E36" s="42" t="s">
        <v>142</v>
      </c>
      <c r="F36" s="20"/>
      <c r="G36" s="28" t="s">
        <v>35</v>
      </c>
      <c r="H36" s="29">
        <v>0</v>
      </c>
      <c r="I36" s="29">
        <v>711000000</v>
      </c>
      <c r="J36" s="30" t="s">
        <v>36</v>
      </c>
      <c r="K36" s="29" t="s">
        <v>55</v>
      </c>
      <c r="L36" s="30" t="s">
        <v>36</v>
      </c>
      <c r="M36" s="28" t="s">
        <v>39</v>
      </c>
      <c r="N36" s="29" t="s">
        <v>56</v>
      </c>
      <c r="O36" s="21">
        <v>0</v>
      </c>
      <c r="P36" s="29">
        <v>796</v>
      </c>
      <c r="Q36" s="29" t="s">
        <v>62</v>
      </c>
      <c r="R36" s="31">
        <v>5</v>
      </c>
      <c r="S36" s="32">
        <v>313</v>
      </c>
      <c r="T36" s="22">
        <f t="shared" si="1"/>
        <v>1565</v>
      </c>
      <c r="U36" s="22">
        <f t="shared" si="2"/>
        <v>1752.8</v>
      </c>
      <c r="V36" s="23" t="s">
        <v>58</v>
      </c>
      <c r="W36" s="97">
        <v>2012</v>
      </c>
      <c r="X36" s="62"/>
      <c r="Y36" s="19" t="s">
        <v>31</v>
      </c>
      <c r="Z36" s="19" t="s">
        <v>31</v>
      </c>
      <c r="AA36" s="62" t="s">
        <v>599</v>
      </c>
      <c r="AB36" s="310">
        <f t="shared" si="0"/>
        <v>350.56</v>
      </c>
      <c r="AC36" s="62"/>
      <c r="AD36" s="62"/>
      <c r="AE36" s="31">
        <v>5</v>
      </c>
      <c r="AF36" s="62">
        <v>1752.8</v>
      </c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 t="s">
        <v>600</v>
      </c>
      <c r="BN36" s="62"/>
      <c r="BO36" s="312" t="s">
        <v>601</v>
      </c>
      <c r="BP36" s="62" t="s">
        <v>596</v>
      </c>
      <c r="BQ36" s="62"/>
      <c r="BR36" s="62"/>
      <c r="BS36" s="62" t="s">
        <v>602</v>
      </c>
      <c r="BT36" s="62"/>
      <c r="BU36" s="62"/>
      <c r="BV36" s="62"/>
      <c r="BW36" s="62"/>
    </row>
    <row r="37" spans="1:75" ht="19.5" customHeight="1">
      <c r="A37" s="25" t="s">
        <v>143</v>
      </c>
      <c r="B37" s="28" t="s">
        <v>31</v>
      </c>
      <c r="C37" s="40" t="s">
        <v>115</v>
      </c>
      <c r="D37" s="28" t="s">
        <v>144</v>
      </c>
      <c r="E37" s="39" t="s">
        <v>145</v>
      </c>
      <c r="F37" s="20"/>
      <c r="G37" s="28" t="s">
        <v>35</v>
      </c>
      <c r="H37" s="29">
        <v>0</v>
      </c>
      <c r="I37" s="29">
        <v>711000000</v>
      </c>
      <c r="J37" s="30" t="s">
        <v>36</v>
      </c>
      <c r="K37" s="29" t="s">
        <v>55</v>
      </c>
      <c r="L37" s="30" t="s">
        <v>36</v>
      </c>
      <c r="M37" s="28" t="s">
        <v>39</v>
      </c>
      <c r="N37" s="29" t="s">
        <v>56</v>
      </c>
      <c r="O37" s="21">
        <v>0</v>
      </c>
      <c r="P37" s="29">
        <v>796</v>
      </c>
      <c r="Q37" s="29" t="s">
        <v>62</v>
      </c>
      <c r="R37" s="31">
        <v>500</v>
      </c>
      <c r="S37" s="32">
        <v>13</v>
      </c>
      <c r="T37" s="22">
        <f t="shared" si="1"/>
        <v>6500</v>
      </c>
      <c r="U37" s="22">
        <f t="shared" si="2"/>
        <v>7280</v>
      </c>
      <c r="V37" s="23" t="s">
        <v>58</v>
      </c>
      <c r="W37" s="97">
        <v>2012</v>
      </c>
      <c r="X37" s="62"/>
      <c r="Y37" s="19" t="s">
        <v>31</v>
      </c>
      <c r="Z37" s="19" t="s">
        <v>31</v>
      </c>
      <c r="AA37" s="62" t="s">
        <v>599</v>
      </c>
      <c r="AB37" s="310">
        <f t="shared" si="0"/>
        <v>14.56</v>
      </c>
      <c r="AC37" s="62"/>
      <c r="AD37" s="62"/>
      <c r="AE37" s="31">
        <v>500</v>
      </c>
      <c r="AF37" s="62">
        <v>7280</v>
      </c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 t="s">
        <v>600</v>
      </c>
      <c r="BN37" s="62"/>
      <c r="BO37" s="312" t="s">
        <v>601</v>
      </c>
      <c r="BP37" s="62" t="s">
        <v>596</v>
      </c>
      <c r="BQ37" s="62"/>
      <c r="BR37" s="62"/>
      <c r="BS37" s="62" t="s">
        <v>602</v>
      </c>
      <c r="BT37" s="62"/>
      <c r="BU37" s="62"/>
      <c r="BV37" s="62"/>
      <c r="BW37" s="62"/>
    </row>
    <row r="38" spans="1:75" ht="19.5" customHeight="1">
      <c r="A38" s="18" t="s">
        <v>146</v>
      </c>
      <c r="B38" s="28" t="s">
        <v>31</v>
      </c>
      <c r="C38" s="40" t="s">
        <v>140</v>
      </c>
      <c r="D38" s="44" t="s">
        <v>147</v>
      </c>
      <c r="E38" s="45" t="s">
        <v>148</v>
      </c>
      <c r="F38" s="20"/>
      <c r="G38" s="28" t="s">
        <v>35</v>
      </c>
      <c r="H38" s="29">
        <v>0</v>
      </c>
      <c r="I38" s="29">
        <v>711000000</v>
      </c>
      <c r="J38" s="30" t="s">
        <v>36</v>
      </c>
      <c r="K38" s="29" t="s">
        <v>55</v>
      </c>
      <c r="L38" s="30" t="s">
        <v>36</v>
      </c>
      <c r="M38" s="28" t="s">
        <v>39</v>
      </c>
      <c r="N38" s="29" t="s">
        <v>56</v>
      </c>
      <c r="O38" s="21">
        <v>0</v>
      </c>
      <c r="P38" s="29">
        <v>796</v>
      </c>
      <c r="Q38" s="29" t="s">
        <v>62</v>
      </c>
      <c r="R38" s="31">
        <v>30</v>
      </c>
      <c r="S38" s="32">
        <v>18</v>
      </c>
      <c r="T38" s="22">
        <f t="shared" si="1"/>
        <v>540</v>
      </c>
      <c r="U38" s="22">
        <f t="shared" si="2"/>
        <v>604.8000000000001</v>
      </c>
      <c r="V38" s="23" t="s">
        <v>58</v>
      </c>
      <c r="W38" s="97">
        <v>2012</v>
      </c>
      <c r="X38" s="62"/>
      <c r="Y38" s="19" t="s">
        <v>31</v>
      </c>
      <c r="Z38" s="19" t="s">
        <v>31</v>
      </c>
      <c r="AA38" s="62" t="s">
        <v>599</v>
      </c>
      <c r="AB38" s="310">
        <f t="shared" si="0"/>
        <v>20.160000000000004</v>
      </c>
      <c r="AC38" s="62"/>
      <c r="AD38" s="62"/>
      <c r="AE38" s="31">
        <v>30</v>
      </c>
      <c r="AF38" s="62">
        <v>604.8</v>
      </c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 t="s">
        <v>600</v>
      </c>
      <c r="BN38" s="62"/>
      <c r="BO38" s="312" t="s">
        <v>601</v>
      </c>
      <c r="BP38" s="62" t="s">
        <v>596</v>
      </c>
      <c r="BQ38" s="62"/>
      <c r="BR38" s="62"/>
      <c r="BS38" s="62" t="s">
        <v>602</v>
      </c>
      <c r="BT38" s="62"/>
      <c r="BU38" s="62"/>
      <c r="BV38" s="62"/>
      <c r="BW38" s="62"/>
    </row>
    <row r="39" spans="1:75" ht="19.5" customHeight="1">
      <c r="A39" s="18" t="s">
        <v>149</v>
      </c>
      <c r="B39" s="28" t="s">
        <v>31</v>
      </c>
      <c r="C39" s="21" t="s">
        <v>150</v>
      </c>
      <c r="D39" s="44" t="s">
        <v>151</v>
      </c>
      <c r="E39" s="37" t="s">
        <v>152</v>
      </c>
      <c r="F39" s="20"/>
      <c r="G39" s="28" t="s">
        <v>35</v>
      </c>
      <c r="H39" s="29">
        <v>0</v>
      </c>
      <c r="I39" s="29">
        <v>711000000</v>
      </c>
      <c r="J39" s="30" t="s">
        <v>36</v>
      </c>
      <c r="K39" s="29" t="s">
        <v>55</v>
      </c>
      <c r="L39" s="30" t="s">
        <v>36</v>
      </c>
      <c r="M39" s="28" t="s">
        <v>39</v>
      </c>
      <c r="N39" s="29" t="s">
        <v>56</v>
      </c>
      <c r="O39" s="21">
        <v>0</v>
      </c>
      <c r="P39" s="29">
        <v>796</v>
      </c>
      <c r="Q39" s="29" t="s">
        <v>62</v>
      </c>
      <c r="R39" s="31">
        <v>10</v>
      </c>
      <c r="S39" s="32">
        <v>45</v>
      </c>
      <c r="T39" s="22">
        <f t="shared" si="1"/>
        <v>450</v>
      </c>
      <c r="U39" s="22">
        <f t="shared" si="2"/>
        <v>504</v>
      </c>
      <c r="V39" s="23" t="s">
        <v>58</v>
      </c>
      <c r="W39" s="97">
        <v>2012</v>
      </c>
      <c r="X39" s="62"/>
      <c r="Y39" s="19" t="s">
        <v>31</v>
      </c>
      <c r="Z39" s="19" t="s">
        <v>31</v>
      </c>
      <c r="AA39" s="62" t="s">
        <v>599</v>
      </c>
      <c r="AB39" s="310">
        <f t="shared" si="0"/>
        <v>50.4</v>
      </c>
      <c r="AC39" s="62"/>
      <c r="AD39" s="62"/>
      <c r="AE39" s="31">
        <v>10</v>
      </c>
      <c r="AF39" s="62">
        <v>504</v>
      </c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 t="s">
        <v>600</v>
      </c>
      <c r="BN39" s="62"/>
      <c r="BO39" s="312" t="s">
        <v>601</v>
      </c>
      <c r="BP39" s="62" t="s">
        <v>596</v>
      </c>
      <c r="BQ39" s="62"/>
      <c r="BR39" s="62"/>
      <c r="BS39" s="62" t="s">
        <v>602</v>
      </c>
      <c r="BT39" s="62"/>
      <c r="BU39" s="62"/>
      <c r="BV39" s="62"/>
      <c r="BW39" s="62"/>
    </row>
    <row r="40" spans="1:75" ht="19.5" customHeight="1">
      <c r="A40" s="25" t="s">
        <v>153</v>
      </c>
      <c r="B40" s="28" t="s">
        <v>31</v>
      </c>
      <c r="C40" s="21" t="s">
        <v>150</v>
      </c>
      <c r="D40" s="44" t="s">
        <v>154</v>
      </c>
      <c r="E40" s="37" t="s">
        <v>152</v>
      </c>
      <c r="F40" s="20"/>
      <c r="G40" s="28" t="s">
        <v>35</v>
      </c>
      <c r="H40" s="29">
        <v>0</v>
      </c>
      <c r="I40" s="29">
        <v>711000000</v>
      </c>
      <c r="J40" s="30" t="s">
        <v>36</v>
      </c>
      <c r="K40" s="29" t="s">
        <v>55</v>
      </c>
      <c r="L40" s="30" t="s">
        <v>36</v>
      </c>
      <c r="M40" s="28" t="s">
        <v>39</v>
      </c>
      <c r="N40" s="29" t="s">
        <v>56</v>
      </c>
      <c r="O40" s="21">
        <v>0</v>
      </c>
      <c r="P40" s="29">
        <v>796</v>
      </c>
      <c r="Q40" s="29" t="s">
        <v>62</v>
      </c>
      <c r="R40" s="31">
        <v>5</v>
      </c>
      <c r="S40" s="32">
        <v>141</v>
      </c>
      <c r="T40" s="22">
        <f t="shared" si="1"/>
        <v>705</v>
      </c>
      <c r="U40" s="22">
        <f t="shared" si="2"/>
        <v>789.6</v>
      </c>
      <c r="V40" s="23" t="s">
        <v>58</v>
      </c>
      <c r="W40" s="97">
        <v>2012</v>
      </c>
      <c r="X40" s="62"/>
      <c r="Y40" s="19" t="s">
        <v>31</v>
      </c>
      <c r="Z40" s="19" t="s">
        <v>31</v>
      </c>
      <c r="AA40" s="62" t="s">
        <v>599</v>
      </c>
      <c r="AB40" s="310">
        <f t="shared" si="0"/>
        <v>157.92000000000002</v>
      </c>
      <c r="AC40" s="62"/>
      <c r="AD40" s="62"/>
      <c r="AE40" s="31">
        <v>5</v>
      </c>
      <c r="AF40" s="62">
        <v>789.6</v>
      </c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 t="s">
        <v>600</v>
      </c>
      <c r="BN40" s="62"/>
      <c r="BO40" s="312" t="s">
        <v>601</v>
      </c>
      <c r="BP40" s="62" t="s">
        <v>596</v>
      </c>
      <c r="BQ40" s="62"/>
      <c r="BR40" s="62"/>
      <c r="BS40" s="62" t="s">
        <v>602</v>
      </c>
      <c r="BT40" s="62"/>
      <c r="BU40" s="62"/>
      <c r="BV40" s="62"/>
      <c r="BW40" s="62"/>
    </row>
    <row r="41" spans="1:75" ht="19.5" customHeight="1">
      <c r="A41" s="18" t="s">
        <v>155</v>
      </c>
      <c r="B41" s="28" t="s">
        <v>31</v>
      </c>
      <c r="C41" s="46" t="s">
        <v>156</v>
      </c>
      <c r="D41" s="28" t="s">
        <v>157</v>
      </c>
      <c r="E41" s="258" t="s">
        <v>158</v>
      </c>
      <c r="F41" s="20"/>
      <c r="G41" s="28" t="s">
        <v>35</v>
      </c>
      <c r="H41" s="29">
        <v>0</v>
      </c>
      <c r="I41" s="29">
        <v>711000000</v>
      </c>
      <c r="J41" s="30" t="s">
        <v>36</v>
      </c>
      <c r="K41" s="29" t="s">
        <v>55</v>
      </c>
      <c r="L41" s="30" t="s">
        <v>36</v>
      </c>
      <c r="M41" s="28" t="s">
        <v>39</v>
      </c>
      <c r="N41" s="29" t="s">
        <v>56</v>
      </c>
      <c r="O41" s="21">
        <v>0</v>
      </c>
      <c r="P41" s="29">
        <v>796</v>
      </c>
      <c r="Q41" s="29" t="s">
        <v>62</v>
      </c>
      <c r="R41" s="31">
        <v>10</v>
      </c>
      <c r="S41" s="32">
        <v>56</v>
      </c>
      <c r="T41" s="22">
        <f t="shared" si="1"/>
        <v>560</v>
      </c>
      <c r="U41" s="22">
        <f t="shared" si="2"/>
        <v>627.1999999999999</v>
      </c>
      <c r="V41" s="23" t="s">
        <v>58</v>
      </c>
      <c r="W41" s="97">
        <v>2012</v>
      </c>
      <c r="X41" s="62"/>
      <c r="Y41" s="19" t="s">
        <v>31</v>
      </c>
      <c r="Z41" s="19" t="s">
        <v>31</v>
      </c>
      <c r="AA41" s="62" t="s">
        <v>599</v>
      </c>
      <c r="AB41" s="310">
        <f t="shared" si="0"/>
        <v>62.71999999999999</v>
      </c>
      <c r="AC41" s="62"/>
      <c r="AD41" s="62"/>
      <c r="AE41" s="31">
        <v>10</v>
      </c>
      <c r="AF41" s="62">
        <v>627.2</v>
      </c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 t="s">
        <v>600</v>
      </c>
      <c r="BN41" s="62"/>
      <c r="BO41" s="312" t="s">
        <v>601</v>
      </c>
      <c r="BP41" s="62" t="s">
        <v>596</v>
      </c>
      <c r="BQ41" s="62"/>
      <c r="BR41" s="62"/>
      <c r="BS41" s="62" t="s">
        <v>602</v>
      </c>
      <c r="BT41" s="62"/>
      <c r="BU41" s="62"/>
      <c r="BV41" s="62"/>
      <c r="BW41" s="62"/>
    </row>
    <row r="42" spans="1:75" ht="19.5" customHeight="1">
      <c r="A42" s="25" t="s">
        <v>159</v>
      </c>
      <c r="B42" s="264" t="s">
        <v>31</v>
      </c>
      <c r="C42" s="265" t="s">
        <v>160</v>
      </c>
      <c r="D42" s="264" t="s">
        <v>161</v>
      </c>
      <c r="E42" s="266" t="s">
        <v>162</v>
      </c>
      <c r="F42" s="20"/>
      <c r="G42" s="264" t="s">
        <v>35</v>
      </c>
      <c r="H42" s="267">
        <v>0</v>
      </c>
      <c r="I42" s="267">
        <v>711000000</v>
      </c>
      <c r="J42" s="268" t="s">
        <v>36</v>
      </c>
      <c r="K42" s="267" t="s">
        <v>55</v>
      </c>
      <c r="L42" s="268" t="s">
        <v>36</v>
      </c>
      <c r="M42" s="264" t="s">
        <v>39</v>
      </c>
      <c r="N42" s="29" t="s">
        <v>56</v>
      </c>
      <c r="O42" s="21">
        <v>0</v>
      </c>
      <c r="P42" s="267">
        <v>796</v>
      </c>
      <c r="Q42" s="267" t="s">
        <v>62</v>
      </c>
      <c r="R42" s="269">
        <v>5</v>
      </c>
      <c r="S42" s="270">
        <v>27</v>
      </c>
      <c r="T42" s="22">
        <f>R42*S42</f>
        <v>135</v>
      </c>
      <c r="U42" s="22">
        <f t="shared" si="2"/>
        <v>151.20000000000002</v>
      </c>
      <c r="V42" s="23" t="s">
        <v>58</v>
      </c>
      <c r="W42" s="313">
        <v>2012</v>
      </c>
      <c r="X42" s="62"/>
      <c r="Y42" s="19" t="s">
        <v>31</v>
      </c>
      <c r="Z42" s="19" t="s">
        <v>31</v>
      </c>
      <c r="AA42" s="62" t="s">
        <v>599</v>
      </c>
      <c r="AB42" s="310">
        <f t="shared" si="0"/>
        <v>30.240000000000002</v>
      </c>
      <c r="AC42" s="62"/>
      <c r="AD42" s="62"/>
      <c r="AE42" s="269">
        <v>5</v>
      </c>
      <c r="AF42" s="62">
        <v>151.2</v>
      </c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 t="s">
        <v>600</v>
      </c>
      <c r="BN42" s="62"/>
      <c r="BO42" s="312" t="s">
        <v>601</v>
      </c>
      <c r="BP42" s="62" t="s">
        <v>596</v>
      </c>
      <c r="BQ42" s="62"/>
      <c r="BR42" s="62"/>
      <c r="BS42" s="62" t="s">
        <v>602</v>
      </c>
      <c r="BT42" s="62"/>
      <c r="BU42" s="62"/>
      <c r="BV42" s="62"/>
      <c r="BW42" s="62"/>
    </row>
    <row r="43" spans="1:75" ht="19.5" customHeight="1">
      <c r="A43" s="18" t="s">
        <v>163</v>
      </c>
      <c r="B43" s="47" t="s">
        <v>31</v>
      </c>
      <c r="C43" s="272" t="s">
        <v>164</v>
      </c>
      <c r="D43" s="272" t="s">
        <v>165</v>
      </c>
      <c r="E43" s="272" t="s">
        <v>166</v>
      </c>
      <c r="F43" s="20"/>
      <c r="G43" s="19" t="s">
        <v>35</v>
      </c>
      <c r="H43" s="18">
        <v>0</v>
      </c>
      <c r="I43" s="18">
        <v>711000000</v>
      </c>
      <c r="J43" s="21" t="s">
        <v>36</v>
      </c>
      <c r="K43" s="18" t="s">
        <v>55</v>
      </c>
      <c r="L43" s="268" t="s">
        <v>36</v>
      </c>
      <c r="M43" s="19" t="s">
        <v>39</v>
      </c>
      <c r="N43" s="29" t="s">
        <v>56</v>
      </c>
      <c r="O43" s="21">
        <v>100</v>
      </c>
      <c r="P43" s="252">
        <v>839</v>
      </c>
      <c r="Q43" s="252" t="s">
        <v>167</v>
      </c>
      <c r="R43" s="48">
        <v>2</v>
      </c>
      <c r="S43" s="49">
        <v>128857</v>
      </c>
      <c r="T43" s="22">
        <f>R43*S43</f>
        <v>257714</v>
      </c>
      <c r="U43" s="22">
        <f t="shared" si="2"/>
        <v>288639.68</v>
      </c>
      <c r="V43" s="23" t="s">
        <v>58</v>
      </c>
      <c r="W43" s="23">
        <v>2012</v>
      </c>
      <c r="X43" s="62"/>
      <c r="Y43" s="47" t="s">
        <v>31</v>
      </c>
      <c r="Z43" s="47" t="s">
        <v>31</v>
      </c>
      <c r="AA43" s="62" t="s">
        <v>599</v>
      </c>
      <c r="AB43" s="310">
        <f t="shared" si="0"/>
        <v>144319.84</v>
      </c>
      <c r="AC43" s="62"/>
      <c r="AD43" s="62"/>
      <c r="AE43" s="48">
        <v>2</v>
      </c>
      <c r="AF43" s="62">
        <v>288640</v>
      </c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 t="s">
        <v>600</v>
      </c>
      <c r="BN43" s="62" t="s">
        <v>605</v>
      </c>
      <c r="BO43" s="62" t="s">
        <v>606</v>
      </c>
      <c r="BP43" s="62" t="s">
        <v>596</v>
      </c>
      <c r="BQ43" s="62"/>
      <c r="BR43" s="62"/>
      <c r="BS43" s="62" t="s">
        <v>602</v>
      </c>
      <c r="BT43" s="62"/>
      <c r="BU43" s="62"/>
      <c r="BV43" s="62"/>
      <c r="BW43" s="62"/>
    </row>
    <row r="44" spans="1:75" ht="19.5" customHeight="1">
      <c r="A44" s="18" t="s">
        <v>168</v>
      </c>
      <c r="B44" s="47" t="s">
        <v>31</v>
      </c>
      <c r="C44" s="272" t="s">
        <v>169</v>
      </c>
      <c r="D44" s="272" t="s">
        <v>170</v>
      </c>
      <c r="E44" s="272" t="s">
        <v>166</v>
      </c>
      <c r="F44" s="20"/>
      <c r="G44" s="19" t="s">
        <v>35</v>
      </c>
      <c r="H44" s="18">
        <v>0</v>
      </c>
      <c r="I44" s="18">
        <v>711000000</v>
      </c>
      <c r="J44" s="21" t="s">
        <v>36</v>
      </c>
      <c r="K44" s="18" t="s">
        <v>55</v>
      </c>
      <c r="L44" s="268" t="s">
        <v>36</v>
      </c>
      <c r="M44" s="19" t="s">
        <v>39</v>
      </c>
      <c r="N44" s="18" t="s">
        <v>55</v>
      </c>
      <c r="O44" s="21">
        <v>100</v>
      </c>
      <c r="P44" s="252">
        <v>839</v>
      </c>
      <c r="Q44" s="252" t="s">
        <v>167</v>
      </c>
      <c r="R44" s="48">
        <v>1</v>
      </c>
      <c r="S44" s="49">
        <v>133930</v>
      </c>
      <c r="T44" s="22">
        <f t="shared" si="1"/>
        <v>133930</v>
      </c>
      <c r="U44" s="22">
        <v>150000</v>
      </c>
      <c r="V44" s="23" t="s">
        <v>58</v>
      </c>
      <c r="W44" s="23">
        <v>2012</v>
      </c>
      <c r="X44" s="62"/>
      <c r="Y44" s="47" t="s">
        <v>31</v>
      </c>
      <c r="Z44" s="47" t="s">
        <v>31</v>
      </c>
      <c r="AA44" s="62" t="s">
        <v>599</v>
      </c>
      <c r="AB44" s="310">
        <f t="shared" si="0"/>
        <v>150000</v>
      </c>
      <c r="AC44" s="62"/>
      <c r="AD44" s="62"/>
      <c r="AE44" s="48">
        <v>1</v>
      </c>
      <c r="AF44" s="62">
        <v>150000</v>
      </c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 t="s">
        <v>600</v>
      </c>
      <c r="BN44" s="62" t="s">
        <v>605</v>
      </c>
      <c r="BO44" s="62" t="s">
        <v>606</v>
      </c>
      <c r="BP44" s="62" t="s">
        <v>596</v>
      </c>
      <c r="BQ44" s="62"/>
      <c r="BR44" s="62"/>
      <c r="BS44" s="62" t="s">
        <v>602</v>
      </c>
      <c r="BT44" s="62"/>
      <c r="BU44" s="62"/>
      <c r="BV44" s="62"/>
      <c r="BW44" s="62"/>
    </row>
    <row r="45" spans="1:75" ht="19.5" customHeight="1">
      <c r="A45" s="25" t="s">
        <v>172</v>
      </c>
      <c r="B45" s="19" t="s">
        <v>31</v>
      </c>
      <c r="C45" s="273" t="s">
        <v>173</v>
      </c>
      <c r="D45" s="50" t="s">
        <v>174</v>
      </c>
      <c r="E45" s="274" t="s">
        <v>175</v>
      </c>
      <c r="F45" s="20"/>
      <c r="G45" s="19" t="s">
        <v>35</v>
      </c>
      <c r="H45" s="18">
        <v>0</v>
      </c>
      <c r="I45" s="18">
        <v>711000000</v>
      </c>
      <c r="J45" s="21" t="s">
        <v>36</v>
      </c>
      <c r="K45" s="18" t="s">
        <v>37</v>
      </c>
      <c r="L45" s="21" t="s">
        <v>38</v>
      </c>
      <c r="M45" s="19" t="s">
        <v>39</v>
      </c>
      <c r="N45" s="18" t="s">
        <v>176</v>
      </c>
      <c r="O45" s="21">
        <v>0</v>
      </c>
      <c r="P45" s="275">
        <v>839</v>
      </c>
      <c r="Q45" s="18" t="s">
        <v>167</v>
      </c>
      <c r="R45" s="18">
        <v>16</v>
      </c>
      <c r="S45" s="18">
        <v>9643</v>
      </c>
      <c r="T45" s="22">
        <f t="shared" si="1"/>
        <v>154288</v>
      </c>
      <c r="U45" s="22">
        <v>172800</v>
      </c>
      <c r="V45" s="23" t="s">
        <v>58</v>
      </c>
      <c r="W45" s="23">
        <v>2012</v>
      </c>
      <c r="X45" s="62"/>
      <c r="Y45" s="19" t="s">
        <v>31</v>
      </c>
      <c r="Z45" s="19" t="s">
        <v>31</v>
      </c>
      <c r="AA45" s="62" t="s">
        <v>599</v>
      </c>
      <c r="AB45" s="310">
        <f>U45/R45</f>
        <v>10800</v>
      </c>
      <c r="AC45" s="62"/>
      <c r="AD45" s="62"/>
      <c r="AE45" s="62"/>
      <c r="AF45" s="62"/>
      <c r="AG45" s="62"/>
      <c r="AH45" s="62"/>
      <c r="AI45" s="18">
        <v>16</v>
      </c>
      <c r="AJ45" s="22">
        <v>172800</v>
      </c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 t="s">
        <v>600</v>
      </c>
      <c r="BN45" s="62"/>
      <c r="BO45" s="21" t="s">
        <v>607</v>
      </c>
      <c r="BP45" s="62" t="s">
        <v>596</v>
      </c>
      <c r="BQ45" s="62"/>
      <c r="BR45" s="62"/>
      <c r="BS45" s="62" t="s">
        <v>608</v>
      </c>
      <c r="BT45" s="62"/>
      <c r="BU45" s="62"/>
      <c r="BV45" s="62"/>
      <c r="BW45" s="62"/>
    </row>
    <row r="46" spans="1:75" ht="19.5" customHeight="1">
      <c r="A46" s="18" t="s">
        <v>177</v>
      </c>
      <c r="B46" s="19" t="s">
        <v>31</v>
      </c>
      <c r="C46" s="273" t="s">
        <v>173</v>
      </c>
      <c r="D46" s="50" t="s">
        <v>178</v>
      </c>
      <c r="E46" s="274" t="s">
        <v>175</v>
      </c>
      <c r="F46" s="20"/>
      <c r="G46" s="19" t="s">
        <v>35</v>
      </c>
      <c r="H46" s="18">
        <v>0</v>
      </c>
      <c r="I46" s="18">
        <v>711000000</v>
      </c>
      <c r="J46" s="21" t="s">
        <v>36</v>
      </c>
      <c r="K46" s="18" t="s">
        <v>37</v>
      </c>
      <c r="L46" s="21" t="s">
        <v>38</v>
      </c>
      <c r="M46" s="19" t="s">
        <v>39</v>
      </c>
      <c r="N46" s="18" t="s">
        <v>176</v>
      </c>
      <c r="O46" s="21">
        <v>0</v>
      </c>
      <c r="P46" s="275">
        <v>839</v>
      </c>
      <c r="Q46" s="18" t="s">
        <v>167</v>
      </c>
      <c r="R46" s="18">
        <v>13</v>
      </c>
      <c r="S46" s="18">
        <v>5090</v>
      </c>
      <c r="T46" s="22">
        <f>R46*S46</f>
        <v>66170</v>
      </c>
      <c r="U46" s="22">
        <v>74100</v>
      </c>
      <c r="V46" s="23" t="s">
        <v>58</v>
      </c>
      <c r="W46" s="23">
        <v>2012</v>
      </c>
      <c r="X46" s="62"/>
      <c r="Y46" s="19" t="s">
        <v>31</v>
      </c>
      <c r="Z46" s="19" t="s">
        <v>31</v>
      </c>
      <c r="AA46" s="62" t="s">
        <v>599</v>
      </c>
      <c r="AB46" s="310">
        <f>U46/R46</f>
        <v>5700</v>
      </c>
      <c r="AC46" s="62"/>
      <c r="AD46" s="62"/>
      <c r="AE46" s="62"/>
      <c r="AF46" s="62"/>
      <c r="AG46" s="62"/>
      <c r="AH46" s="62"/>
      <c r="AI46" s="18">
        <v>13</v>
      </c>
      <c r="AJ46" s="22">
        <v>74100</v>
      </c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 t="s">
        <v>600</v>
      </c>
      <c r="BN46" s="62"/>
      <c r="BO46" s="21" t="s">
        <v>607</v>
      </c>
      <c r="BP46" s="62" t="s">
        <v>596</v>
      </c>
      <c r="BQ46" s="62"/>
      <c r="BR46" s="62"/>
      <c r="BS46" s="62" t="s">
        <v>608</v>
      </c>
      <c r="BT46" s="62"/>
      <c r="BU46" s="62"/>
      <c r="BV46" s="62"/>
      <c r="BW46" s="62"/>
    </row>
    <row r="47" spans="1:75" ht="19.5" customHeight="1">
      <c r="A47" s="18" t="s">
        <v>179</v>
      </c>
      <c r="B47" s="19" t="s">
        <v>31</v>
      </c>
      <c r="C47" s="273" t="s">
        <v>180</v>
      </c>
      <c r="D47" s="50" t="s">
        <v>181</v>
      </c>
      <c r="E47" s="51" t="s">
        <v>182</v>
      </c>
      <c r="F47" s="20"/>
      <c r="G47" s="19" t="s">
        <v>35</v>
      </c>
      <c r="H47" s="18">
        <v>0</v>
      </c>
      <c r="I47" s="18">
        <v>711000000</v>
      </c>
      <c r="J47" s="21" t="s">
        <v>36</v>
      </c>
      <c r="K47" s="18" t="s">
        <v>37</v>
      </c>
      <c r="L47" s="21" t="s">
        <v>38</v>
      </c>
      <c r="M47" s="19" t="s">
        <v>39</v>
      </c>
      <c r="N47" s="18" t="s">
        <v>176</v>
      </c>
      <c r="O47" s="21">
        <v>0</v>
      </c>
      <c r="P47" s="275">
        <v>839</v>
      </c>
      <c r="Q47" s="18" t="s">
        <v>167</v>
      </c>
      <c r="R47" s="18">
        <v>4</v>
      </c>
      <c r="S47" s="18">
        <v>4018</v>
      </c>
      <c r="T47" s="22">
        <f t="shared" si="1"/>
        <v>16072</v>
      </c>
      <c r="U47" s="22">
        <v>18000</v>
      </c>
      <c r="V47" s="23" t="s">
        <v>58</v>
      </c>
      <c r="W47" s="23">
        <v>2012</v>
      </c>
      <c r="X47" s="62"/>
      <c r="Y47" s="19" t="s">
        <v>31</v>
      </c>
      <c r="Z47" s="19" t="s">
        <v>31</v>
      </c>
      <c r="AA47" s="62" t="s">
        <v>599</v>
      </c>
      <c r="AB47" s="310">
        <f t="shared" si="0"/>
        <v>4500</v>
      </c>
      <c r="AC47" s="62"/>
      <c r="AD47" s="62"/>
      <c r="AE47" s="62"/>
      <c r="AF47" s="62"/>
      <c r="AG47" s="62"/>
      <c r="AH47" s="62"/>
      <c r="AI47" s="18">
        <v>4</v>
      </c>
      <c r="AJ47" s="22">
        <v>18000</v>
      </c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 t="s">
        <v>600</v>
      </c>
      <c r="BN47" s="62"/>
      <c r="BO47" s="21" t="s">
        <v>607</v>
      </c>
      <c r="BP47" s="62" t="s">
        <v>596</v>
      </c>
      <c r="BQ47" s="62"/>
      <c r="BR47" s="62"/>
      <c r="BS47" s="62" t="s">
        <v>608</v>
      </c>
      <c r="BT47" s="62"/>
      <c r="BU47" s="62"/>
      <c r="BV47" s="62"/>
      <c r="BW47" s="62"/>
    </row>
    <row r="48" spans="1:75" ht="19.5" customHeight="1">
      <c r="A48" s="25" t="s">
        <v>183</v>
      </c>
      <c r="B48" s="19" t="s">
        <v>31</v>
      </c>
      <c r="C48" s="261" t="s">
        <v>173</v>
      </c>
      <c r="D48" s="50" t="s">
        <v>609</v>
      </c>
      <c r="E48" s="51" t="s">
        <v>185</v>
      </c>
      <c r="F48" s="20"/>
      <c r="G48" s="19" t="s">
        <v>35</v>
      </c>
      <c r="H48" s="18">
        <v>0</v>
      </c>
      <c r="I48" s="18">
        <v>711000000</v>
      </c>
      <c r="J48" s="21" t="s">
        <v>36</v>
      </c>
      <c r="K48" s="18" t="s">
        <v>37</v>
      </c>
      <c r="L48" s="21" t="s">
        <v>38</v>
      </c>
      <c r="M48" s="19" t="s">
        <v>39</v>
      </c>
      <c r="N48" s="18" t="s">
        <v>176</v>
      </c>
      <c r="O48" s="21">
        <v>0</v>
      </c>
      <c r="P48" s="18">
        <v>839</v>
      </c>
      <c r="Q48" s="18" t="s">
        <v>167</v>
      </c>
      <c r="R48" s="18">
        <v>2</v>
      </c>
      <c r="S48" s="18">
        <v>2054</v>
      </c>
      <c r="T48" s="22">
        <f>R48*S48</f>
        <v>4108</v>
      </c>
      <c r="U48" s="22">
        <v>4600</v>
      </c>
      <c r="V48" s="23" t="s">
        <v>58</v>
      </c>
      <c r="W48" s="23">
        <v>2012</v>
      </c>
      <c r="X48" s="62"/>
      <c r="Y48" s="19" t="s">
        <v>31</v>
      </c>
      <c r="Z48" s="19" t="s">
        <v>31</v>
      </c>
      <c r="AA48" s="62" t="s">
        <v>599</v>
      </c>
      <c r="AB48" s="310">
        <f>U48/R48</f>
        <v>2300</v>
      </c>
      <c r="AC48" s="62"/>
      <c r="AD48" s="62"/>
      <c r="AE48" s="62"/>
      <c r="AF48" s="62"/>
      <c r="AG48" s="62"/>
      <c r="AH48" s="62"/>
      <c r="AI48" s="18">
        <v>2</v>
      </c>
      <c r="AJ48" s="22">
        <v>4600</v>
      </c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 t="s">
        <v>600</v>
      </c>
      <c r="BN48" s="62"/>
      <c r="BO48" s="21" t="s">
        <v>607</v>
      </c>
      <c r="BP48" s="62" t="s">
        <v>596</v>
      </c>
      <c r="BQ48" s="62"/>
      <c r="BR48" s="62"/>
      <c r="BS48" s="62" t="s">
        <v>608</v>
      </c>
      <c r="BT48" s="62"/>
      <c r="BU48" s="62"/>
      <c r="BV48" s="62"/>
      <c r="BW48" s="62"/>
    </row>
    <row r="49" spans="1:75" ht="19.5" customHeight="1">
      <c r="A49" s="18" t="s">
        <v>186</v>
      </c>
      <c r="B49" s="19" t="s">
        <v>31</v>
      </c>
      <c r="C49" s="18" t="s">
        <v>187</v>
      </c>
      <c r="D49" s="21" t="s">
        <v>188</v>
      </c>
      <c r="E49" s="24" t="s">
        <v>189</v>
      </c>
      <c r="F49" s="20"/>
      <c r="G49" s="19" t="s">
        <v>35</v>
      </c>
      <c r="H49" s="18">
        <v>0</v>
      </c>
      <c r="I49" s="18">
        <v>711000000</v>
      </c>
      <c r="J49" s="21" t="s">
        <v>36</v>
      </c>
      <c r="K49" s="18" t="s">
        <v>37</v>
      </c>
      <c r="L49" s="21" t="s">
        <v>38</v>
      </c>
      <c r="M49" s="19" t="s">
        <v>39</v>
      </c>
      <c r="N49" s="18" t="s">
        <v>176</v>
      </c>
      <c r="O49" s="21">
        <v>0</v>
      </c>
      <c r="P49" s="18">
        <v>715</v>
      </c>
      <c r="Q49" s="18" t="s">
        <v>190</v>
      </c>
      <c r="R49" s="18">
        <v>13</v>
      </c>
      <c r="S49" s="18">
        <v>3357</v>
      </c>
      <c r="T49" s="22">
        <f>R49*S49</f>
        <v>43641</v>
      </c>
      <c r="U49" s="22">
        <v>48880</v>
      </c>
      <c r="V49" s="23" t="s">
        <v>58</v>
      </c>
      <c r="W49" s="23">
        <v>2012</v>
      </c>
      <c r="X49" s="62"/>
      <c r="Y49" s="19" t="s">
        <v>31</v>
      </c>
      <c r="Z49" s="19" t="s">
        <v>31</v>
      </c>
      <c r="AA49" s="62" t="s">
        <v>599</v>
      </c>
      <c r="AB49" s="310">
        <f>U49/R49</f>
        <v>3760</v>
      </c>
      <c r="AC49" s="62"/>
      <c r="AD49" s="62"/>
      <c r="AE49" s="62"/>
      <c r="AF49" s="62"/>
      <c r="AG49" s="62"/>
      <c r="AH49" s="62"/>
      <c r="AI49" s="18">
        <v>13</v>
      </c>
      <c r="AJ49" s="22">
        <v>48880</v>
      </c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 t="s">
        <v>600</v>
      </c>
      <c r="BN49" s="62"/>
      <c r="BO49" s="21" t="s">
        <v>607</v>
      </c>
      <c r="BP49" s="62" t="s">
        <v>596</v>
      </c>
      <c r="BQ49" s="62"/>
      <c r="BR49" s="62"/>
      <c r="BS49" s="62" t="s">
        <v>608</v>
      </c>
      <c r="BT49" s="62"/>
      <c r="BU49" s="62"/>
      <c r="BV49" s="62"/>
      <c r="BW49" s="62"/>
    </row>
    <row r="50" spans="1:75" ht="19.5" customHeight="1">
      <c r="A50" s="25" t="s">
        <v>191</v>
      </c>
      <c r="B50" s="19" t="s">
        <v>31</v>
      </c>
      <c r="C50" s="18" t="s">
        <v>187</v>
      </c>
      <c r="D50" s="21" t="s">
        <v>192</v>
      </c>
      <c r="E50" s="24" t="s">
        <v>189</v>
      </c>
      <c r="F50" s="20"/>
      <c r="G50" s="19" t="s">
        <v>35</v>
      </c>
      <c r="H50" s="18">
        <v>0</v>
      </c>
      <c r="I50" s="18">
        <v>711000000</v>
      </c>
      <c r="J50" s="21" t="s">
        <v>36</v>
      </c>
      <c r="K50" s="18" t="s">
        <v>37</v>
      </c>
      <c r="L50" s="21" t="s">
        <v>38</v>
      </c>
      <c r="M50" s="19" t="s">
        <v>39</v>
      </c>
      <c r="N50" s="18" t="s">
        <v>176</v>
      </c>
      <c r="O50" s="21">
        <v>0</v>
      </c>
      <c r="P50" s="18">
        <v>715</v>
      </c>
      <c r="Q50" s="18" t="s">
        <v>190</v>
      </c>
      <c r="R50" s="18">
        <v>1</v>
      </c>
      <c r="S50" s="18">
        <v>1340</v>
      </c>
      <c r="T50" s="22">
        <f>R50*S50</f>
        <v>1340</v>
      </c>
      <c r="U50" s="22">
        <v>1500</v>
      </c>
      <c r="V50" s="23" t="s">
        <v>58</v>
      </c>
      <c r="W50" s="23">
        <v>2012</v>
      </c>
      <c r="X50" s="62"/>
      <c r="Y50" s="19" t="s">
        <v>31</v>
      </c>
      <c r="Z50" s="19" t="s">
        <v>31</v>
      </c>
      <c r="AA50" s="62" t="s">
        <v>599</v>
      </c>
      <c r="AB50" s="310">
        <f>U50/R50</f>
        <v>1500</v>
      </c>
      <c r="AC50" s="62"/>
      <c r="AD50" s="62"/>
      <c r="AE50" s="62"/>
      <c r="AF50" s="62"/>
      <c r="AG50" s="62"/>
      <c r="AH50" s="62"/>
      <c r="AI50" s="18">
        <v>1</v>
      </c>
      <c r="AJ50" s="22">
        <v>1500</v>
      </c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 t="s">
        <v>600</v>
      </c>
      <c r="BN50" s="62"/>
      <c r="BO50" s="21" t="s">
        <v>607</v>
      </c>
      <c r="BP50" s="62" t="s">
        <v>596</v>
      </c>
      <c r="BQ50" s="62"/>
      <c r="BR50" s="62"/>
      <c r="BS50" s="62" t="s">
        <v>608</v>
      </c>
      <c r="BT50" s="62"/>
      <c r="BU50" s="62"/>
      <c r="BV50" s="62"/>
      <c r="BW50" s="62"/>
    </row>
    <row r="51" spans="1:75" ht="19.5" customHeight="1">
      <c r="A51" s="18" t="s">
        <v>193</v>
      </c>
      <c r="B51" s="19" t="s">
        <v>31</v>
      </c>
      <c r="C51" s="276" t="s">
        <v>194</v>
      </c>
      <c r="D51" s="21" t="s">
        <v>195</v>
      </c>
      <c r="E51" s="51" t="s">
        <v>196</v>
      </c>
      <c r="F51" s="20"/>
      <c r="G51" s="19" t="s">
        <v>35</v>
      </c>
      <c r="H51" s="18">
        <v>0</v>
      </c>
      <c r="I51" s="18">
        <v>711000000</v>
      </c>
      <c r="J51" s="21" t="s">
        <v>36</v>
      </c>
      <c r="K51" s="18" t="s">
        <v>37</v>
      </c>
      <c r="L51" s="21" t="s">
        <v>38</v>
      </c>
      <c r="M51" s="19" t="s">
        <v>39</v>
      </c>
      <c r="N51" s="18" t="s">
        <v>176</v>
      </c>
      <c r="O51" s="21">
        <v>0</v>
      </c>
      <c r="P51" s="18">
        <v>715</v>
      </c>
      <c r="Q51" s="18" t="s">
        <v>190</v>
      </c>
      <c r="R51" s="18">
        <v>16</v>
      </c>
      <c r="S51" s="18">
        <v>5268</v>
      </c>
      <c r="T51" s="22">
        <f t="shared" si="1"/>
        <v>84288</v>
      </c>
      <c r="U51" s="22">
        <v>94400</v>
      </c>
      <c r="V51" s="23" t="s">
        <v>58</v>
      </c>
      <c r="W51" s="23">
        <v>2012</v>
      </c>
      <c r="X51" s="62"/>
      <c r="Y51" s="19" t="s">
        <v>31</v>
      </c>
      <c r="Z51" s="19" t="s">
        <v>31</v>
      </c>
      <c r="AA51" s="62" t="s">
        <v>599</v>
      </c>
      <c r="AB51" s="310">
        <f t="shared" si="0"/>
        <v>5900</v>
      </c>
      <c r="AC51" s="62"/>
      <c r="AD51" s="62"/>
      <c r="AE51" s="62"/>
      <c r="AF51" s="62"/>
      <c r="AG51" s="62"/>
      <c r="AH51" s="62"/>
      <c r="AI51" s="18">
        <v>16</v>
      </c>
      <c r="AJ51" s="22">
        <v>94400</v>
      </c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 t="s">
        <v>600</v>
      </c>
      <c r="BN51" s="62"/>
      <c r="BO51" s="21" t="s">
        <v>607</v>
      </c>
      <c r="BP51" s="62" t="s">
        <v>596</v>
      </c>
      <c r="BQ51" s="62"/>
      <c r="BR51" s="62"/>
      <c r="BS51" s="62" t="s">
        <v>608</v>
      </c>
      <c r="BT51" s="62"/>
      <c r="BU51" s="62"/>
      <c r="BV51" s="62"/>
      <c r="BW51" s="62"/>
    </row>
    <row r="52" spans="1:75" ht="19.5" customHeight="1">
      <c r="A52" s="18" t="s">
        <v>197</v>
      </c>
      <c r="B52" s="19" t="s">
        <v>31</v>
      </c>
      <c r="C52" s="52" t="s">
        <v>180</v>
      </c>
      <c r="D52" s="21" t="s">
        <v>198</v>
      </c>
      <c r="E52" s="272" t="s">
        <v>199</v>
      </c>
      <c r="F52" s="20"/>
      <c r="G52" s="19" t="s">
        <v>35</v>
      </c>
      <c r="H52" s="18">
        <v>0</v>
      </c>
      <c r="I52" s="18">
        <v>711000000</v>
      </c>
      <c r="J52" s="21" t="s">
        <v>36</v>
      </c>
      <c r="K52" s="18" t="s">
        <v>37</v>
      </c>
      <c r="L52" s="21" t="s">
        <v>38</v>
      </c>
      <c r="M52" s="19" t="s">
        <v>39</v>
      </c>
      <c r="N52" s="18" t="s">
        <v>176</v>
      </c>
      <c r="O52" s="21">
        <v>0</v>
      </c>
      <c r="P52" s="18">
        <v>715</v>
      </c>
      <c r="Q52" s="18" t="s">
        <v>190</v>
      </c>
      <c r="R52" s="18">
        <v>10</v>
      </c>
      <c r="S52" s="18">
        <v>107</v>
      </c>
      <c r="T52" s="22">
        <f>R52*S52</f>
        <v>1070</v>
      </c>
      <c r="U52" s="22">
        <v>1200</v>
      </c>
      <c r="V52" s="23" t="s">
        <v>58</v>
      </c>
      <c r="W52" s="23">
        <v>2012</v>
      </c>
      <c r="X52" s="62"/>
      <c r="Y52" s="19" t="s">
        <v>31</v>
      </c>
      <c r="Z52" s="19" t="s">
        <v>31</v>
      </c>
      <c r="AA52" s="62" t="s">
        <v>599</v>
      </c>
      <c r="AB52" s="310">
        <f>U52/R52</f>
        <v>120</v>
      </c>
      <c r="AC52" s="62"/>
      <c r="AD52" s="62"/>
      <c r="AE52" s="62"/>
      <c r="AF52" s="62"/>
      <c r="AG52" s="62"/>
      <c r="AH52" s="62"/>
      <c r="AI52" s="18">
        <v>10</v>
      </c>
      <c r="AJ52" s="22">
        <v>1200</v>
      </c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 t="s">
        <v>600</v>
      </c>
      <c r="BN52" s="62"/>
      <c r="BO52" s="21" t="s">
        <v>607</v>
      </c>
      <c r="BP52" s="62" t="s">
        <v>596</v>
      </c>
      <c r="BQ52" s="62"/>
      <c r="BR52" s="311" t="s">
        <v>610</v>
      </c>
      <c r="BS52" s="62" t="s">
        <v>608</v>
      </c>
      <c r="BT52" s="62"/>
      <c r="BU52" s="62"/>
      <c r="BV52" s="62"/>
      <c r="BW52" s="62"/>
    </row>
    <row r="53" spans="1:75" ht="19.5" customHeight="1">
      <c r="A53" s="25" t="s">
        <v>200</v>
      </c>
      <c r="B53" s="19" t="s">
        <v>31</v>
      </c>
      <c r="C53" s="53" t="s">
        <v>201</v>
      </c>
      <c r="D53" s="21" t="s">
        <v>202</v>
      </c>
      <c r="E53" s="47" t="s">
        <v>203</v>
      </c>
      <c r="F53" s="20"/>
      <c r="G53" s="19" t="s">
        <v>35</v>
      </c>
      <c r="H53" s="18">
        <v>0</v>
      </c>
      <c r="I53" s="18">
        <v>711000000</v>
      </c>
      <c r="J53" s="21" t="s">
        <v>36</v>
      </c>
      <c r="K53" s="18" t="s">
        <v>37</v>
      </c>
      <c r="L53" s="21" t="s">
        <v>38</v>
      </c>
      <c r="M53" s="19" t="s">
        <v>39</v>
      </c>
      <c r="N53" s="18" t="s">
        <v>204</v>
      </c>
      <c r="O53" s="21">
        <v>0</v>
      </c>
      <c r="P53" s="18">
        <v>715</v>
      </c>
      <c r="Q53" s="18" t="s">
        <v>190</v>
      </c>
      <c r="R53" s="18">
        <v>50</v>
      </c>
      <c r="S53" s="18">
        <v>321</v>
      </c>
      <c r="T53" s="22">
        <f t="shared" si="1"/>
        <v>16050</v>
      </c>
      <c r="U53" s="22">
        <v>18000</v>
      </c>
      <c r="V53" s="23" t="s">
        <v>58</v>
      </c>
      <c r="W53" s="23">
        <v>2012</v>
      </c>
      <c r="X53" s="62"/>
      <c r="Y53" s="19" t="s">
        <v>31</v>
      </c>
      <c r="Z53" s="19" t="s">
        <v>31</v>
      </c>
      <c r="AA53" s="62" t="s">
        <v>599</v>
      </c>
      <c r="AB53" s="310">
        <f t="shared" si="0"/>
        <v>360</v>
      </c>
      <c r="AC53" s="62"/>
      <c r="AD53" s="62"/>
      <c r="AE53" s="62"/>
      <c r="AF53" s="62"/>
      <c r="AG53" s="62"/>
      <c r="AH53" s="62"/>
      <c r="AI53" s="18">
        <v>50</v>
      </c>
      <c r="AJ53" s="22">
        <v>18000</v>
      </c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 t="s">
        <v>600</v>
      </c>
      <c r="BN53" s="62"/>
      <c r="BO53" s="21" t="s">
        <v>607</v>
      </c>
      <c r="BP53" s="62" t="s">
        <v>596</v>
      </c>
      <c r="BQ53" s="62"/>
      <c r="BR53" s="62"/>
      <c r="BS53" s="62" t="s">
        <v>608</v>
      </c>
      <c r="BT53" s="62"/>
      <c r="BU53" s="62"/>
      <c r="BV53" s="62"/>
      <c r="BW53" s="62"/>
    </row>
    <row r="54" spans="1:75" ht="19.5" customHeight="1">
      <c r="A54" s="18" t="s">
        <v>205</v>
      </c>
      <c r="B54" s="19" t="s">
        <v>31</v>
      </c>
      <c r="C54" s="53" t="s">
        <v>201</v>
      </c>
      <c r="D54" s="21" t="s">
        <v>206</v>
      </c>
      <c r="E54" s="47" t="s">
        <v>207</v>
      </c>
      <c r="F54" s="20"/>
      <c r="G54" s="19" t="s">
        <v>35</v>
      </c>
      <c r="H54" s="18">
        <v>0</v>
      </c>
      <c r="I54" s="18">
        <v>711000000</v>
      </c>
      <c r="J54" s="21" t="s">
        <v>36</v>
      </c>
      <c r="K54" s="18" t="s">
        <v>37</v>
      </c>
      <c r="L54" s="21" t="s">
        <v>38</v>
      </c>
      <c r="M54" s="19" t="s">
        <v>39</v>
      </c>
      <c r="N54" s="18" t="s">
        <v>204</v>
      </c>
      <c r="O54" s="21">
        <v>0</v>
      </c>
      <c r="P54" s="18">
        <v>715</v>
      </c>
      <c r="Q54" s="18" t="s">
        <v>190</v>
      </c>
      <c r="R54" s="18">
        <v>200</v>
      </c>
      <c r="S54" s="18">
        <v>134</v>
      </c>
      <c r="T54" s="22">
        <f t="shared" si="1"/>
        <v>26800</v>
      </c>
      <c r="U54" s="22">
        <v>30000</v>
      </c>
      <c r="V54" s="23" t="s">
        <v>58</v>
      </c>
      <c r="W54" s="23">
        <v>2012</v>
      </c>
      <c r="X54" s="62"/>
      <c r="Y54" s="19" t="s">
        <v>31</v>
      </c>
      <c r="Z54" s="19" t="s">
        <v>31</v>
      </c>
      <c r="AA54" s="62" t="s">
        <v>599</v>
      </c>
      <c r="AB54" s="281">
        <f t="shared" si="0"/>
        <v>150</v>
      </c>
      <c r="AC54" s="62"/>
      <c r="AD54" s="62"/>
      <c r="AE54" s="62"/>
      <c r="AF54" s="62"/>
      <c r="AG54" s="62"/>
      <c r="AH54" s="62"/>
      <c r="AI54" s="62">
        <v>200</v>
      </c>
      <c r="AJ54" s="62">
        <v>30000</v>
      </c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 t="s">
        <v>600</v>
      </c>
      <c r="BN54" s="62"/>
      <c r="BO54" s="21" t="s">
        <v>607</v>
      </c>
      <c r="BP54" s="62" t="s">
        <v>596</v>
      </c>
      <c r="BQ54" s="62"/>
      <c r="BR54" s="311" t="s">
        <v>611</v>
      </c>
      <c r="BS54" s="62" t="s">
        <v>608</v>
      </c>
      <c r="BT54" s="62"/>
      <c r="BU54" s="62"/>
      <c r="BV54" s="62"/>
      <c r="BW54" s="62"/>
    </row>
    <row r="55" spans="1:75" ht="19.5" customHeight="1">
      <c r="A55" s="18" t="s">
        <v>209</v>
      </c>
      <c r="B55" s="19" t="s">
        <v>31</v>
      </c>
      <c r="C55" s="52" t="s">
        <v>201</v>
      </c>
      <c r="D55" s="21" t="s">
        <v>210</v>
      </c>
      <c r="E55" s="54" t="s">
        <v>211</v>
      </c>
      <c r="F55" s="20"/>
      <c r="G55" s="19" t="s">
        <v>35</v>
      </c>
      <c r="H55" s="18">
        <v>0</v>
      </c>
      <c r="I55" s="18">
        <v>711000000</v>
      </c>
      <c r="J55" s="21" t="s">
        <v>36</v>
      </c>
      <c r="K55" s="18" t="s">
        <v>37</v>
      </c>
      <c r="L55" s="21" t="s">
        <v>38</v>
      </c>
      <c r="M55" s="19" t="s">
        <v>39</v>
      </c>
      <c r="N55" s="18" t="s">
        <v>204</v>
      </c>
      <c r="O55" s="21">
        <v>0</v>
      </c>
      <c r="P55" s="18">
        <v>715</v>
      </c>
      <c r="Q55" s="18" t="s">
        <v>190</v>
      </c>
      <c r="R55" s="18">
        <v>50</v>
      </c>
      <c r="S55" s="18">
        <v>173</v>
      </c>
      <c r="T55" s="22">
        <f t="shared" si="1"/>
        <v>8650</v>
      </c>
      <c r="U55" s="22">
        <f aca="true" t="shared" si="3" ref="U55:U82">(T55/100)*112</f>
        <v>9688</v>
      </c>
      <c r="V55" s="23" t="s">
        <v>58</v>
      </c>
      <c r="W55" s="23">
        <v>2012</v>
      </c>
      <c r="X55" s="62"/>
      <c r="Y55" s="19" t="s">
        <v>31</v>
      </c>
      <c r="Z55" s="19" t="s">
        <v>31</v>
      </c>
      <c r="AA55" s="62" t="s">
        <v>599</v>
      </c>
      <c r="AB55" s="310">
        <f t="shared" si="0"/>
        <v>193.76</v>
      </c>
      <c r="AC55" s="62"/>
      <c r="AD55" s="62"/>
      <c r="AE55" s="62"/>
      <c r="AF55" s="62"/>
      <c r="AG55" s="62"/>
      <c r="AH55" s="62"/>
      <c r="AI55" s="62">
        <v>50</v>
      </c>
      <c r="AJ55" s="62">
        <v>9688</v>
      </c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 t="s">
        <v>600</v>
      </c>
      <c r="BN55" s="62"/>
      <c r="BO55" s="21" t="s">
        <v>607</v>
      </c>
      <c r="BP55" s="62" t="s">
        <v>596</v>
      </c>
      <c r="BQ55" s="62"/>
      <c r="BR55" s="311" t="s">
        <v>610</v>
      </c>
      <c r="BS55" s="62" t="s">
        <v>608</v>
      </c>
      <c r="BT55" s="62"/>
      <c r="BU55" s="62"/>
      <c r="BV55" s="62"/>
      <c r="BW55" s="62"/>
    </row>
    <row r="56" spans="1:75" ht="19.5" customHeight="1">
      <c r="A56" s="25" t="s">
        <v>212</v>
      </c>
      <c r="B56" s="19" t="s">
        <v>31</v>
      </c>
      <c r="C56" s="52" t="s">
        <v>213</v>
      </c>
      <c r="D56" s="272" t="s">
        <v>214</v>
      </c>
      <c r="E56" s="272" t="s">
        <v>215</v>
      </c>
      <c r="F56" s="20"/>
      <c r="G56" s="19" t="s">
        <v>35</v>
      </c>
      <c r="H56" s="18">
        <v>0</v>
      </c>
      <c r="I56" s="18">
        <v>711000000</v>
      </c>
      <c r="J56" s="21" t="s">
        <v>36</v>
      </c>
      <c r="K56" s="18" t="s">
        <v>37</v>
      </c>
      <c r="L56" s="21" t="s">
        <v>38</v>
      </c>
      <c r="M56" s="19" t="s">
        <v>39</v>
      </c>
      <c r="N56" s="18" t="s">
        <v>204</v>
      </c>
      <c r="O56" s="21">
        <v>0</v>
      </c>
      <c r="P56" s="18">
        <v>715</v>
      </c>
      <c r="Q56" s="18" t="s">
        <v>190</v>
      </c>
      <c r="R56" s="18">
        <v>50</v>
      </c>
      <c r="S56" s="18">
        <v>358</v>
      </c>
      <c r="T56" s="22">
        <f>R56*S56</f>
        <v>17900</v>
      </c>
      <c r="U56" s="22">
        <v>20000</v>
      </c>
      <c r="V56" s="23" t="s">
        <v>58</v>
      </c>
      <c r="W56" s="23">
        <v>2012</v>
      </c>
      <c r="X56" s="62"/>
      <c r="Y56" s="19" t="s">
        <v>31</v>
      </c>
      <c r="Z56" s="19" t="s">
        <v>31</v>
      </c>
      <c r="AA56" s="62" t="s">
        <v>599</v>
      </c>
      <c r="AB56" s="310">
        <f>U56/R56</f>
        <v>400</v>
      </c>
      <c r="AC56" s="62"/>
      <c r="AD56" s="62"/>
      <c r="AE56" s="62"/>
      <c r="AF56" s="62"/>
      <c r="AG56" s="62"/>
      <c r="AH56" s="62"/>
      <c r="AI56" s="62">
        <v>50</v>
      </c>
      <c r="AJ56" s="62">
        <v>20000</v>
      </c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 t="s">
        <v>600</v>
      </c>
      <c r="BN56" s="62"/>
      <c r="BO56" s="21" t="s">
        <v>612</v>
      </c>
      <c r="BP56" s="62" t="s">
        <v>596</v>
      </c>
      <c r="BQ56" s="62"/>
      <c r="BR56" s="311"/>
      <c r="BS56" s="62" t="s">
        <v>602</v>
      </c>
      <c r="BT56" s="62"/>
      <c r="BU56" s="62"/>
      <c r="BV56" s="62"/>
      <c r="BW56" s="62"/>
    </row>
    <row r="57" spans="1:75" ht="19.5" customHeight="1">
      <c r="A57" s="18" t="s">
        <v>216</v>
      </c>
      <c r="B57" s="19" t="s">
        <v>31</v>
      </c>
      <c r="C57" s="46" t="s">
        <v>217</v>
      </c>
      <c r="D57" s="21" t="s">
        <v>218</v>
      </c>
      <c r="E57" s="55" t="s">
        <v>219</v>
      </c>
      <c r="F57" s="20"/>
      <c r="G57" s="19" t="s">
        <v>35</v>
      </c>
      <c r="H57" s="18">
        <v>0</v>
      </c>
      <c r="I57" s="18">
        <v>711000000</v>
      </c>
      <c r="J57" s="21" t="s">
        <v>36</v>
      </c>
      <c r="K57" s="18" t="s">
        <v>220</v>
      </c>
      <c r="L57" s="21" t="s">
        <v>38</v>
      </c>
      <c r="M57" s="19" t="s">
        <v>39</v>
      </c>
      <c r="N57" s="18" t="s">
        <v>220</v>
      </c>
      <c r="O57" s="21">
        <v>0</v>
      </c>
      <c r="P57" s="18">
        <v>796</v>
      </c>
      <c r="Q57" s="18" t="s">
        <v>62</v>
      </c>
      <c r="R57" s="18">
        <v>5</v>
      </c>
      <c r="S57" s="18">
        <v>4088</v>
      </c>
      <c r="T57" s="22">
        <f t="shared" si="1"/>
        <v>20440</v>
      </c>
      <c r="U57" s="22">
        <f t="shared" si="3"/>
        <v>22892.8</v>
      </c>
      <c r="V57" s="23" t="s">
        <v>58</v>
      </c>
      <c r="W57" s="23">
        <v>2012</v>
      </c>
      <c r="X57" s="62"/>
      <c r="Y57" s="19" t="s">
        <v>31</v>
      </c>
      <c r="Z57" s="19" t="s">
        <v>31</v>
      </c>
      <c r="AA57" s="62" t="s">
        <v>599</v>
      </c>
      <c r="AB57" s="310">
        <f t="shared" si="0"/>
        <v>4578.5599999999995</v>
      </c>
      <c r="AC57" s="62"/>
      <c r="AD57" s="62"/>
      <c r="AE57" s="62"/>
      <c r="AF57" s="62"/>
      <c r="AG57" s="62"/>
      <c r="AH57" s="62"/>
      <c r="AI57" s="62">
        <v>5</v>
      </c>
      <c r="AJ57" s="62">
        <v>22892.8</v>
      </c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 t="s">
        <v>600</v>
      </c>
      <c r="BN57" s="62"/>
      <c r="BO57" s="62" t="s">
        <v>613</v>
      </c>
      <c r="BP57" s="62" t="s">
        <v>596</v>
      </c>
      <c r="BQ57" s="62"/>
      <c r="BR57" s="62"/>
      <c r="BS57" s="62" t="s">
        <v>608</v>
      </c>
      <c r="BT57" s="62"/>
      <c r="BU57" s="62"/>
      <c r="BV57" s="62"/>
      <c r="BW57" s="62"/>
    </row>
    <row r="58" spans="1:75" ht="19.5" customHeight="1">
      <c r="A58" s="25" t="s">
        <v>221</v>
      </c>
      <c r="B58" s="19" t="s">
        <v>31</v>
      </c>
      <c r="C58" s="46" t="s">
        <v>217</v>
      </c>
      <c r="D58" s="21" t="s">
        <v>222</v>
      </c>
      <c r="E58" s="55" t="s">
        <v>219</v>
      </c>
      <c r="F58" s="20"/>
      <c r="G58" s="19" t="s">
        <v>35</v>
      </c>
      <c r="H58" s="18">
        <v>0</v>
      </c>
      <c r="I58" s="18">
        <v>711000000</v>
      </c>
      <c r="J58" s="21" t="s">
        <v>36</v>
      </c>
      <c r="K58" s="18" t="s">
        <v>220</v>
      </c>
      <c r="L58" s="21" t="s">
        <v>38</v>
      </c>
      <c r="M58" s="19" t="s">
        <v>39</v>
      </c>
      <c r="N58" s="18" t="s">
        <v>220</v>
      </c>
      <c r="O58" s="21">
        <v>0</v>
      </c>
      <c r="P58" s="18">
        <v>796</v>
      </c>
      <c r="Q58" s="18" t="s">
        <v>62</v>
      </c>
      <c r="R58" s="18">
        <v>5</v>
      </c>
      <c r="S58" s="18">
        <v>4088</v>
      </c>
      <c r="T58" s="22">
        <f t="shared" si="1"/>
        <v>20440</v>
      </c>
      <c r="U58" s="22">
        <f t="shared" si="3"/>
        <v>22892.8</v>
      </c>
      <c r="V58" s="23" t="s">
        <v>58</v>
      </c>
      <c r="W58" s="23">
        <v>2012</v>
      </c>
      <c r="X58" s="62"/>
      <c r="Y58" s="19" t="s">
        <v>31</v>
      </c>
      <c r="Z58" s="19" t="s">
        <v>31</v>
      </c>
      <c r="AA58" s="62" t="s">
        <v>599</v>
      </c>
      <c r="AB58" s="310">
        <f t="shared" si="0"/>
        <v>4578.5599999999995</v>
      </c>
      <c r="AC58" s="62"/>
      <c r="AD58" s="62"/>
      <c r="AE58" s="62"/>
      <c r="AF58" s="62"/>
      <c r="AG58" s="62"/>
      <c r="AH58" s="62"/>
      <c r="AI58" s="62">
        <v>5</v>
      </c>
      <c r="AJ58" s="62">
        <v>22892.8</v>
      </c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 t="s">
        <v>600</v>
      </c>
      <c r="BN58" s="62"/>
      <c r="BO58" s="62" t="s">
        <v>613</v>
      </c>
      <c r="BP58" s="62" t="s">
        <v>596</v>
      </c>
      <c r="BQ58" s="62"/>
      <c r="BR58" s="62"/>
      <c r="BS58" s="62" t="s">
        <v>602</v>
      </c>
      <c r="BT58" s="62"/>
      <c r="BU58" s="62"/>
      <c r="BV58" s="62"/>
      <c r="BW58" s="62"/>
    </row>
    <row r="59" spans="1:75" ht="19.5" customHeight="1">
      <c r="A59" s="18" t="s">
        <v>223</v>
      </c>
      <c r="B59" s="19" t="s">
        <v>31</v>
      </c>
      <c r="C59" s="26" t="s">
        <v>224</v>
      </c>
      <c r="D59" s="21" t="s">
        <v>225</v>
      </c>
      <c r="E59" s="47" t="s">
        <v>226</v>
      </c>
      <c r="F59" s="20"/>
      <c r="G59" s="19" t="s">
        <v>35</v>
      </c>
      <c r="H59" s="19">
        <v>100</v>
      </c>
      <c r="I59" s="18">
        <v>711000000</v>
      </c>
      <c r="J59" s="21" t="s">
        <v>36</v>
      </c>
      <c r="K59" s="18" t="s">
        <v>220</v>
      </c>
      <c r="L59" s="21" t="s">
        <v>38</v>
      </c>
      <c r="M59" s="19" t="s">
        <v>39</v>
      </c>
      <c r="N59" s="18" t="s">
        <v>220</v>
      </c>
      <c r="O59" s="21">
        <v>0</v>
      </c>
      <c r="P59" s="18">
        <v>166</v>
      </c>
      <c r="Q59" s="18" t="s">
        <v>227</v>
      </c>
      <c r="R59" s="18">
        <v>656</v>
      </c>
      <c r="S59" s="18">
        <v>218</v>
      </c>
      <c r="T59" s="22">
        <f t="shared" si="1"/>
        <v>143008</v>
      </c>
      <c r="U59" s="22">
        <f t="shared" si="3"/>
        <v>160168.96</v>
      </c>
      <c r="V59" s="23" t="s">
        <v>58</v>
      </c>
      <c r="W59" s="23">
        <v>2012</v>
      </c>
      <c r="X59" s="62"/>
      <c r="Y59" s="19" t="s">
        <v>31</v>
      </c>
      <c r="Z59" s="19" t="s">
        <v>31</v>
      </c>
      <c r="AA59" s="62" t="s">
        <v>599</v>
      </c>
      <c r="AB59" s="310">
        <f t="shared" si="0"/>
        <v>244.16</v>
      </c>
      <c r="AC59" s="62"/>
      <c r="AD59" s="62"/>
      <c r="AE59" s="62"/>
      <c r="AF59" s="62"/>
      <c r="AG59" s="62"/>
      <c r="AH59" s="62"/>
      <c r="AI59" s="62">
        <v>656</v>
      </c>
      <c r="AJ59" s="62">
        <v>160168.96</v>
      </c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 t="s">
        <v>600</v>
      </c>
      <c r="BN59" s="62"/>
      <c r="BO59" s="62" t="s">
        <v>595</v>
      </c>
      <c r="BP59" s="62" t="s">
        <v>596</v>
      </c>
      <c r="BQ59" s="62"/>
      <c r="BR59" s="62"/>
      <c r="BS59" s="62" t="s">
        <v>597</v>
      </c>
      <c r="BT59" s="62"/>
      <c r="BU59" s="62"/>
      <c r="BV59" s="62"/>
      <c r="BW59" s="62"/>
    </row>
    <row r="60" spans="1:75" ht="19.5" customHeight="1">
      <c r="A60" s="18" t="s">
        <v>228</v>
      </c>
      <c r="B60" s="19" t="s">
        <v>31</v>
      </c>
      <c r="C60" s="26" t="s">
        <v>224</v>
      </c>
      <c r="D60" s="21" t="s">
        <v>229</v>
      </c>
      <c r="E60" s="47" t="s">
        <v>230</v>
      </c>
      <c r="F60" s="20"/>
      <c r="G60" s="19" t="s">
        <v>35</v>
      </c>
      <c r="H60" s="19">
        <v>100</v>
      </c>
      <c r="I60" s="18">
        <v>711000000</v>
      </c>
      <c r="J60" s="21" t="s">
        <v>36</v>
      </c>
      <c r="K60" s="18" t="s">
        <v>220</v>
      </c>
      <c r="L60" s="21" t="s">
        <v>38</v>
      </c>
      <c r="M60" s="19" t="s">
        <v>39</v>
      </c>
      <c r="N60" s="18" t="s">
        <v>220</v>
      </c>
      <c r="O60" s="21">
        <v>0</v>
      </c>
      <c r="P60" s="18">
        <v>166</v>
      </c>
      <c r="Q60" s="18" t="s">
        <v>227</v>
      </c>
      <c r="R60" s="18">
        <v>27</v>
      </c>
      <c r="S60" s="18">
        <v>201</v>
      </c>
      <c r="T60" s="22">
        <f t="shared" si="1"/>
        <v>5427</v>
      </c>
      <c r="U60" s="22">
        <f t="shared" si="3"/>
        <v>6078.240000000001</v>
      </c>
      <c r="V60" s="23" t="s">
        <v>58</v>
      </c>
      <c r="W60" s="23">
        <v>2012</v>
      </c>
      <c r="X60" s="62"/>
      <c r="Y60" s="19" t="s">
        <v>31</v>
      </c>
      <c r="Z60" s="19" t="s">
        <v>31</v>
      </c>
      <c r="AA60" s="62" t="s">
        <v>599</v>
      </c>
      <c r="AB60" s="310">
        <f t="shared" si="0"/>
        <v>225.12000000000003</v>
      </c>
      <c r="AC60" s="62"/>
      <c r="AD60" s="62"/>
      <c r="AE60" s="62"/>
      <c r="AF60" s="62"/>
      <c r="AG60" s="62"/>
      <c r="AH60" s="62"/>
      <c r="AI60" s="62">
        <v>27</v>
      </c>
      <c r="AJ60" s="62">
        <v>6078.24</v>
      </c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 t="s">
        <v>600</v>
      </c>
      <c r="BN60" s="62"/>
      <c r="BO60" s="62" t="s">
        <v>595</v>
      </c>
      <c r="BP60" s="62" t="s">
        <v>596</v>
      </c>
      <c r="BQ60" s="62"/>
      <c r="BR60" s="62"/>
      <c r="BS60" s="62" t="s">
        <v>597</v>
      </c>
      <c r="BT60" s="62"/>
      <c r="BU60" s="62"/>
      <c r="BV60" s="62"/>
      <c r="BW60" s="62"/>
    </row>
    <row r="61" spans="1:75" ht="19.5" customHeight="1">
      <c r="A61" s="25" t="s">
        <v>231</v>
      </c>
      <c r="B61" s="19" t="s">
        <v>31</v>
      </c>
      <c r="C61" s="26" t="s">
        <v>224</v>
      </c>
      <c r="D61" s="27" t="s">
        <v>232</v>
      </c>
      <c r="E61" s="47" t="s">
        <v>233</v>
      </c>
      <c r="F61" s="20"/>
      <c r="G61" s="19" t="s">
        <v>35</v>
      </c>
      <c r="H61" s="19">
        <v>100</v>
      </c>
      <c r="I61" s="18">
        <v>711000000</v>
      </c>
      <c r="J61" s="21" t="s">
        <v>36</v>
      </c>
      <c r="K61" s="18" t="s">
        <v>220</v>
      </c>
      <c r="L61" s="21" t="s">
        <v>38</v>
      </c>
      <c r="M61" s="19" t="s">
        <v>39</v>
      </c>
      <c r="N61" s="18" t="s">
        <v>220</v>
      </c>
      <c r="O61" s="21">
        <v>0</v>
      </c>
      <c r="P61" s="18">
        <v>166</v>
      </c>
      <c r="Q61" s="18" t="s">
        <v>227</v>
      </c>
      <c r="R61" s="18">
        <v>24</v>
      </c>
      <c r="S61" s="18">
        <v>363</v>
      </c>
      <c r="T61" s="22">
        <f t="shared" si="1"/>
        <v>8712</v>
      </c>
      <c r="U61" s="22">
        <f t="shared" si="3"/>
        <v>9757.44</v>
      </c>
      <c r="V61" s="23" t="s">
        <v>58</v>
      </c>
      <c r="W61" s="23">
        <v>2012</v>
      </c>
      <c r="X61" s="62"/>
      <c r="Y61" s="19" t="s">
        <v>31</v>
      </c>
      <c r="Z61" s="19" t="s">
        <v>31</v>
      </c>
      <c r="AA61" s="62" t="s">
        <v>599</v>
      </c>
      <c r="AB61" s="310">
        <f t="shared" si="0"/>
        <v>406.56</v>
      </c>
      <c r="AC61" s="62"/>
      <c r="AD61" s="62"/>
      <c r="AE61" s="62"/>
      <c r="AF61" s="62"/>
      <c r="AG61" s="62"/>
      <c r="AH61" s="62"/>
      <c r="AI61" s="62">
        <v>24</v>
      </c>
      <c r="AJ61" s="62">
        <v>9757.44</v>
      </c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 t="s">
        <v>600</v>
      </c>
      <c r="BN61" s="62"/>
      <c r="BO61" s="62" t="s">
        <v>595</v>
      </c>
      <c r="BP61" s="62" t="s">
        <v>596</v>
      </c>
      <c r="BQ61" s="62"/>
      <c r="BR61" s="62"/>
      <c r="BS61" s="62" t="s">
        <v>597</v>
      </c>
      <c r="BT61" s="62"/>
      <c r="BU61" s="62"/>
      <c r="BV61" s="62"/>
      <c r="BW61" s="62"/>
    </row>
    <row r="62" spans="1:75" ht="19.5" customHeight="1">
      <c r="A62" s="18" t="s">
        <v>234</v>
      </c>
      <c r="B62" s="19" t="s">
        <v>31</v>
      </c>
      <c r="C62" s="273" t="s">
        <v>235</v>
      </c>
      <c r="D62" s="50" t="s">
        <v>236</v>
      </c>
      <c r="E62" s="51" t="s">
        <v>237</v>
      </c>
      <c r="F62" s="20"/>
      <c r="G62" s="19" t="s">
        <v>35</v>
      </c>
      <c r="H62" s="18">
        <v>100</v>
      </c>
      <c r="I62" s="18">
        <v>711000000</v>
      </c>
      <c r="J62" s="21" t="s">
        <v>36</v>
      </c>
      <c r="K62" s="18" t="s">
        <v>220</v>
      </c>
      <c r="L62" s="21" t="s">
        <v>38</v>
      </c>
      <c r="M62" s="19" t="s">
        <v>39</v>
      </c>
      <c r="N62" s="18" t="s">
        <v>220</v>
      </c>
      <c r="O62" s="21">
        <v>0</v>
      </c>
      <c r="P62" s="18">
        <v>5108</v>
      </c>
      <c r="Q62" s="18" t="s">
        <v>238</v>
      </c>
      <c r="R62" s="18">
        <v>800</v>
      </c>
      <c r="S62" s="18">
        <v>1146</v>
      </c>
      <c r="T62" s="22">
        <f t="shared" si="1"/>
        <v>916800</v>
      </c>
      <c r="U62" s="22">
        <f t="shared" si="3"/>
        <v>1026816</v>
      </c>
      <c r="V62" s="23" t="s">
        <v>58</v>
      </c>
      <c r="W62" s="23">
        <v>2012</v>
      </c>
      <c r="X62" s="62"/>
      <c r="Y62" s="19" t="s">
        <v>31</v>
      </c>
      <c r="Z62" s="19" t="s">
        <v>31</v>
      </c>
      <c r="AA62" s="62" t="s">
        <v>599</v>
      </c>
      <c r="AB62" s="310">
        <f t="shared" si="0"/>
        <v>1283.52</v>
      </c>
      <c r="AC62" s="62"/>
      <c r="AD62" s="62"/>
      <c r="AE62" s="62"/>
      <c r="AF62" s="62"/>
      <c r="AG62" s="62"/>
      <c r="AH62" s="62"/>
      <c r="AI62" s="62">
        <v>800</v>
      </c>
      <c r="AJ62" s="62">
        <v>1026816</v>
      </c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 t="s">
        <v>600</v>
      </c>
      <c r="BN62" s="62"/>
      <c r="BO62" s="62" t="s">
        <v>595</v>
      </c>
      <c r="BP62" s="62" t="s">
        <v>596</v>
      </c>
      <c r="BQ62" s="62"/>
      <c r="BR62" s="311" t="s">
        <v>614</v>
      </c>
      <c r="BS62" s="62" t="s">
        <v>597</v>
      </c>
      <c r="BT62" s="62"/>
      <c r="BU62" s="62"/>
      <c r="BV62" s="62"/>
      <c r="BW62" s="62"/>
    </row>
    <row r="63" spans="1:75" ht="19.5" customHeight="1">
      <c r="A63" s="18" t="s">
        <v>240</v>
      </c>
      <c r="B63" s="19" t="s">
        <v>31</v>
      </c>
      <c r="C63" s="46" t="s">
        <v>241</v>
      </c>
      <c r="D63" s="50" t="s">
        <v>242</v>
      </c>
      <c r="E63" s="51" t="s">
        <v>243</v>
      </c>
      <c r="F63" s="20"/>
      <c r="G63" s="19" t="s">
        <v>35</v>
      </c>
      <c r="H63" s="18">
        <v>100</v>
      </c>
      <c r="I63" s="18">
        <v>711000000</v>
      </c>
      <c r="J63" s="21" t="s">
        <v>36</v>
      </c>
      <c r="K63" s="18" t="s">
        <v>220</v>
      </c>
      <c r="L63" s="21" t="s">
        <v>38</v>
      </c>
      <c r="M63" s="19" t="s">
        <v>39</v>
      </c>
      <c r="N63" s="18" t="s">
        <v>220</v>
      </c>
      <c r="O63" s="21">
        <v>0</v>
      </c>
      <c r="P63" s="18">
        <v>166</v>
      </c>
      <c r="Q63" s="18" t="s">
        <v>227</v>
      </c>
      <c r="R63" s="18">
        <v>2500</v>
      </c>
      <c r="S63" s="18">
        <v>143</v>
      </c>
      <c r="T63" s="22">
        <f t="shared" si="1"/>
        <v>357500</v>
      </c>
      <c r="U63" s="22">
        <f t="shared" si="3"/>
        <v>400400</v>
      </c>
      <c r="V63" s="23" t="s">
        <v>58</v>
      </c>
      <c r="W63" s="23">
        <v>2012</v>
      </c>
      <c r="X63" s="62"/>
      <c r="Y63" s="19" t="s">
        <v>31</v>
      </c>
      <c r="Z63" s="19" t="s">
        <v>31</v>
      </c>
      <c r="AA63" s="62" t="s">
        <v>599</v>
      </c>
      <c r="AB63" s="310">
        <f t="shared" si="0"/>
        <v>160.16</v>
      </c>
      <c r="AC63" s="62"/>
      <c r="AD63" s="62"/>
      <c r="AE63" s="62"/>
      <c r="AF63" s="62"/>
      <c r="AG63" s="62"/>
      <c r="AH63" s="62"/>
      <c r="AI63" s="62">
        <v>2500</v>
      </c>
      <c r="AJ63" s="62">
        <v>400400</v>
      </c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 t="s">
        <v>600</v>
      </c>
      <c r="BN63" s="62"/>
      <c r="BO63" s="62" t="s">
        <v>595</v>
      </c>
      <c r="BP63" s="62" t="s">
        <v>596</v>
      </c>
      <c r="BQ63" s="62"/>
      <c r="BR63" s="311" t="s">
        <v>615</v>
      </c>
      <c r="BS63" s="62" t="s">
        <v>597</v>
      </c>
      <c r="BT63" s="62"/>
      <c r="BU63" s="62"/>
      <c r="BV63" s="62"/>
      <c r="BW63" s="62"/>
    </row>
    <row r="64" spans="1:75" ht="19.5" customHeight="1">
      <c r="A64" s="25" t="s">
        <v>244</v>
      </c>
      <c r="B64" s="19" t="s">
        <v>31</v>
      </c>
      <c r="C64" s="21" t="s">
        <v>616</v>
      </c>
      <c r="D64" s="50" t="s">
        <v>245</v>
      </c>
      <c r="E64" s="51" t="s">
        <v>246</v>
      </c>
      <c r="F64" s="20"/>
      <c r="G64" s="19" t="s">
        <v>35</v>
      </c>
      <c r="H64" s="18">
        <v>0</v>
      </c>
      <c r="I64" s="18">
        <v>711000000</v>
      </c>
      <c r="J64" s="21" t="s">
        <v>36</v>
      </c>
      <c r="K64" s="18" t="s">
        <v>220</v>
      </c>
      <c r="L64" s="21" t="s">
        <v>38</v>
      </c>
      <c r="M64" s="19" t="s">
        <v>39</v>
      </c>
      <c r="N64" s="18" t="s">
        <v>220</v>
      </c>
      <c r="O64" s="21">
        <v>0</v>
      </c>
      <c r="P64" s="18">
        <v>796</v>
      </c>
      <c r="Q64" s="18" t="s">
        <v>62</v>
      </c>
      <c r="R64" s="18">
        <v>3</v>
      </c>
      <c r="S64" s="18">
        <v>2607</v>
      </c>
      <c r="T64" s="22">
        <f t="shared" si="1"/>
        <v>7821</v>
      </c>
      <c r="U64" s="22">
        <f t="shared" si="3"/>
        <v>8759.519999999999</v>
      </c>
      <c r="V64" s="23" t="s">
        <v>58</v>
      </c>
      <c r="W64" s="23">
        <v>2012</v>
      </c>
      <c r="X64" s="62"/>
      <c r="Y64" s="19" t="s">
        <v>31</v>
      </c>
      <c r="Z64" s="19" t="s">
        <v>31</v>
      </c>
      <c r="AA64" s="62" t="s">
        <v>599</v>
      </c>
      <c r="AB64" s="310">
        <f t="shared" si="0"/>
        <v>2919.8399999999997</v>
      </c>
      <c r="AC64" s="62"/>
      <c r="AD64" s="62"/>
      <c r="AE64" s="62"/>
      <c r="AF64" s="62"/>
      <c r="AG64" s="62"/>
      <c r="AH64" s="62"/>
      <c r="AI64" s="62">
        <v>3</v>
      </c>
      <c r="AJ64" s="62">
        <v>8759.52</v>
      </c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 t="s">
        <v>600</v>
      </c>
      <c r="BN64" s="62"/>
      <c r="BO64" s="21" t="s">
        <v>617</v>
      </c>
      <c r="BP64" s="62" t="s">
        <v>596</v>
      </c>
      <c r="BQ64" s="62"/>
      <c r="BR64" s="62"/>
      <c r="BS64" s="62" t="s">
        <v>597</v>
      </c>
      <c r="BT64" s="62"/>
      <c r="BU64" s="62"/>
      <c r="BV64" s="62"/>
      <c r="BW64" s="62"/>
    </row>
    <row r="65" spans="1:75" ht="19.5" customHeight="1">
      <c r="A65" s="18" t="s">
        <v>247</v>
      </c>
      <c r="B65" s="19" t="s">
        <v>31</v>
      </c>
      <c r="C65" s="21" t="s">
        <v>616</v>
      </c>
      <c r="D65" s="50" t="s">
        <v>245</v>
      </c>
      <c r="E65" s="51" t="s">
        <v>248</v>
      </c>
      <c r="F65" s="20"/>
      <c r="G65" s="19" t="s">
        <v>35</v>
      </c>
      <c r="H65" s="18">
        <v>0</v>
      </c>
      <c r="I65" s="18">
        <v>711000000</v>
      </c>
      <c r="J65" s="21" t="s">
        <v>36</v>
      </c>
      <c r="K65" s="18" t="s">
        <v>220</v>
      </c>
      <c r="L65" s="21" t="s">
        <v>38</v>
      </c>
      <c r="M65" s="19" t="s">
        <v>39</v>
      </c>
      <c r="N65" s="18" t="s">
        <v>220</v>
      </c>
      <c r="O65" s="21">
        <v>0</v>
      </c>
      <c r="P65" s="18">
        <v>796</v>
      </c>
      <c r="Q65" s="18" t="s">
        <v>62</v>
      </c>
      <c r="R65" s="18">
        <v>5</v>
      </c>
      <c r="S65" s="18">
        <v>2045</v>
      </c>
      <c r="T65" s="22">
        <f t="shared" si="1"/>
        <v>10225</v>
      </c>
      <c r="U65" s="22">
        <f t="shared" si="3"/>
        <v>11452</v>
      </c>
      <c r="V65" s="23" t="s">
        <v>58</v>
      </c>
      <c r="W65" s="23">
        <v>2012</v>
      </c>
      <c r="X65" s="62"/>
      <c r="Y65" s="19" t="s">
        <v>31</v>
      </c>
      <c r="Z65" s="19" t="s">
        <v>31</v>
      </c>
      <c r="AA65" s="62" t="s">
        <v>599</v>
      </c>
      <c r="AB65" s="310">
        <f t="shared" si="0"/>
        <v>2290.4</v>
      </c>
      <c r="AC65" s="62"/>
      <c r="AD65" s="62"/>
      <c r="AE65" s="62"/>
      <c r="AF65" s="62"/>
      <c r="AG65" s="62"/>
      <c r="AH65" s="62"/>
      <c r="AI65" s="62">
        <v>5</v>
      </c>
      <c r="AJ65" s="62">
        <v>11452</v>
      </c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 t="s">
        <v>600</v>
      </c>
      <c r="BN65" s="62"/>
      <c r="BO65" s="21" t="s">
        <v>617</v>
      </c>
      <c r="BP65" s="62" t="s">
        <v>596</v>
      </c>
      <c r="BQ65" s="62"/>
      <c r="BR65" s="62"/>
      <c r="BS65" s="62" t="s">
        <v>597</v>
      </c>
      <c r="BT65" s="62"/>
      <c r="BU65" s="62"/>
      <c r="BV65" s="62"/>
      <c r="BW65" s="62"/>
    </row>
    <row r="66" spans="1:75" ht="19.5" customHeight="1">
      <c r="A66" s="25" t="s">
        <v>249</v>
      </c>
      <c r="B66" s="19" t="s">
        <v>31</v>
      </c>
      <c r="C66" s="21" t="s">
        <v>250</v>
      </c>
      <c r="D66" s="50" t="s">
        <v>251</v>
      </c>
      <c r="E66" s="51" t="s">
        <v>252</v>
      </c>
      <c r="F66" s="20"/>
      <c r="G66" s="19" t="s">
        <v>35</v>
      </c>
      <c r="H66" s="18">
        <v>0</v>
      </c>
      <c r="I66" s="18">
        <v>711000000</v>
      </c>
      <c r="J66" s="21" t="s">
        <v>36</v>
      </c>
      <c r="K66" s="18" t="s">
        <v>220</v>
      </c>
      <c r="L66" s="21" t="s">
        <v>38</v>
      </c>
      <c r="M66" s="19" t="s">
        <v>39</v>
      </c>
      <c r="N66" s="18" t="s">
        <v>220</v>
      </c>
      <c r="O66" s="21">
        <v>0</v>
      </c>
      <c r="P66" s="18">
        <v>796</v>
      </c>
      <c r="Q66" s="18" t="s">
        <v>62</v>
      </c>
      <c r="R66" s="18">
        <v>20</v>
      </c>
      <c r="S66" s="18">
        <v>360</v>
      </c>
      <c r="T66" s="22">
        <f t="shared" si="1"/>
        <v>7200</v>
      </c>
      <c r="U66" s="22">
        <f t="shared" si="3"/>
        <v>8064</v>
      </c>
      <c r="V66" s="23" t="s">
        <v>58</v>
      </c>
      <c r="W66" s="23">
        <v>2012</v>
      </c>
      <c r="X66" s="62"/>
      <c r="Y66" s="19" t="s">
        <v>31</v>
      </c>
      <c r="Z66" s="19" t="s">
        <v>31</v>
      </c>
      <c r="AA66" s="62" t="s">
        <v>599</v>
      </c>
      <c r="AB66" s="310">
        <f t="shared" si="0"/>
        <v>403.2</v>
      </c>
      <c r="AC66" s="62"/>
      <c r="AD66" s="62"/>
      <c r="AE66" s="62"/>
      <c r="AF66" s="62"/>
      <c r="AG66" s="62"/>
      <c r="AH66" s="62"/>
      <c r="AI66" s="62">
        <v>20</v>
      </c>
      <c r="AJ66" s="62">
        <v>8064</v>
      </c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 t="s">
        <v>600</v>
      </c>
      <c r="BN66" s="62"/>
      <c r="BO66" s="21" t="s">
        <v>617</v>
      </c>
      <c r="BP66" s="62" t="s">
        <v>596</v>
      </c>
      <c r="BQ66" s="62"/>
      <c r="BR66" s="62"/>
      <c r="BS66" s="62" t="s">
        <v>597</v>
      </c>
      <c r="BT66" s="62"/>
      <c r="BU66" s="62"/>
      <c r="BV66" s="62"/>
      <c r="BW66" s="62"/>
    </row>
    <row r="67" spans="1:75" ht="19.5" customHeight="1">
      <c r="A67" s="18" t="s">
        <v>253</v>
      </c>
      <c r="B67" s="19" t="s">
        <v>31</v>
      </c>
      <c r="C67" s="56" t="s">
        <v>254</v>
      </c>
      <c r="D67" s="21" t="s">
        <v>255</v>
      </c>
      <c r="E67" s="57" t="s">
        <v>256</v>
      </c>
      <c r="F67" s="20"/>
      <c r="G67" s="19" t="s">
        <v>35</v>
      </c>
      <c r="H67" s="18">
        <v>0</v>
      </c>
      <c r="I67" s="18">
        <v>711000000</v>
      </c>
      <c r="J67" s="21" t="s">
        <v>36</v>
      </c>
      <c r="K67" s="18" t="s">
        <v>220</v>
      </c>
      <c r="L67" s="21" t="s">
        <v>38</v>
      </c>
      <c r="M67" s="19" t="s">
        <v>39</v>
      </c>
      <c r="N67" s="18" t="s">
        <v>220</v>
      </c>
      <c r="O67" s="21">
        <v>0</v>
      </c>
      <c r="P67" s="18">
        <v>796</v>
      </c>
      <c r="Q67" s="18" t="s">
        <v>62</v>
      </c>
      <c r="R67" s="18">
        <v>5</v>
      </c>
      <c r="S67" s="18">
        <v>1073</v>
      </c>
      <c r="T67" s="22">
        <f t="shared" si="1"/>
        <v>5365</v>
      </c>
      <c r="U67" s="22">
        <f t="shared" si="3"/>
        <v>6008.8</v>
      </c>
      <c r="V67" s="23" t="s">
        <v>58</v>
      </c>
      <c r="W67" s="23">
        <v>2012</v>
      </c>
      <c r="X67" s="62"/>
      <c r="Y67" s="19" t="s">
        <v>31</v>
      </c>
      <c r="Z67" s="19" t="s">
        <v>31</v>
      </c>
      <c r="AA67" s="62" t="s">
        <v>599</v>
      </c>
      <c r="AB67" s="310">
        <f t="shared" si="0"/>
        <v>1201.76</v>
      </c>
      <c r="AC67" s="62"/>
      <c r="AD67" s="62"/>
      <c r="AE67" s="62"/>
      <c r="AF67" s="62"/>
      <c r="AG67" s="62"/>
      <c r="AH67" s="62"/>
      <c r="AI67" s="62">
        <v>5</v>
      </c>
      <c r="AJ67" s="62">
        <v>6008.8</v>
      </c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 t="s">
        <v>600</v>
      </c>
      <c r="BN67" s="62"/>
      <c r="BO67" s="21" t="s">
        <v>617</v>
      </c>
      <c r="BP67" s="62" t="s">
        <v>596</v>
      </c>
      <c r="BQ67" s="62"/>
      <c r="BR67" s="62"/>
      <c r="BS67" s="62" t="s">
        <v>597</v>
      </c>
      <c r="BT67" s="62"/>
      <c r="BU67" s="62"/>
      <c r="BV67" s="62"/>
      <c r="BW67" s="62"/>
    </row>
    <row r="68" spans="1:75" ht="19.5" customHeight="1">
      <c r="A68" s="18" t="s">
        <v>257</v>
      </c>
      <c r="B68" s="19" t="s">
        <v>31</v>
      </c>
      <c r="C68" s="46" t="s">
        <v>254</v>
      </c>
      <c r="D68" s="21" t="s">
        <v>258</v>
      </c>
      <c r="E68" s="47" t="s">
        <v>259</v>
      </c>
      <c r="F68" s="20"/>
      <c r="G68" s="19" t="s">
        <v>35</v>
      </c>
      <c r="H68" s="18">
        <v>0</v>
      </c>
      <c r="I68" s="18">
        <v>711000000</v>
      </c>
      <c r="J68" s="21" t="s">
        <v>36</v>
      </c>
      <c r="K68" s="18" t="s">
        <v>220</v>
      </c>
      <c r="L68" s="21" t="s">
        <v>38</v>
      </c>
      <c r="M68" s="19" t="s">
        <v>39</v>
      </c>
      <c r="N68" s="18" t="s">
        <v>220</v>
      </c>
      <c r="O68" s="21">
        <v>0</v>
      </c>
      <c r="P68" s="18">
        <v>796</v>
      </c>
      <c r="Q68" s="18" t="s">
        <v>62</v>
      </c>
      <c r="R68" s="18">
        <v>2</v>
      </c>
      <c r="S68" s="18">
        <v>430</v>
      </c>
      <c r="T68" s="22">
        <f t="shared" si="1"/>
        <v>860</v>
      </c>
      <c r="U68" s="22">
        <f t="shared" si="3"/>
        <v>963.1999999999999</v>
      </c>
      <c r="V68" s="23" t="s">
        <v>58</v>
      </c>
      <c r="W68" s="23">
        <v>2012</v>
      </c>
      <c r="X68" s="62"/>
      <c r="Y68" s="19" t="s">
        <v>31</v>
      </c>
      <c r="Z68" s="19" t="s">
        <v>31</v>
      </c>
      <c r="AA68" s="62" t="s">
        <v>599</v>
      </c>
      <c r="AB68" s="310">
        <f t="shared" si="0"/>
        <v>481.59999999999997</v>
      </c>
      <c r="AC68" s="62"/>
      <c r="AD68" s="62"/>
      <c r="AE68" s="62"/>
      <c r="AF68" s="62"/>
      <c r="AG68" s="62"/>
      <c r="AH68" s="62"/>
      <c r="AI68" s="62">
        <v>2</v>
      </c>
      <c r="AJ68" s="62">
        <v>963.2</v>
      </c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 t="s">
        <v>600</v>
      </c>
      <c r="BN68" s="62"/>
      <c r="BO68" s="21" t="s">
        <v>617</v>
      </c>
      <c r="BP68" s="62" t="s">
        <v>596</v>
      </c>
      <c r="BQ68" s="62"/>
      <c r="BR68" s="62"/>
      <c r="BS68" s="62" t="s">
        <v>597</v>
      </c>
      <c r="BT68" s="62"/>
      <c r="BU68" s="62"/>
      <c r="BV68" s="62"/>
      <c r="BW68" s="62"/>
    </row>
    <row r="69" spans="1:75" ht="19.5" customHeight="1">
      <c r="A69" s="25" t="s">
        <v>260</v>
      </c>
      <c r="B69" s="19" t="s">
        <v>31</v>
      </c>
      <c r="C69" s="46" t="s">
        <v>254</v>
      </c>
      <c r="D69" s="21" t="s">
        <v>261</v>
      </c>
      <c r="E69" s="47" t="s">
        <v>259</v>
      </c>
      <c r="F69" s="20"/>
      <c r="G69" s="19" t="s">
        <v>35</v>
      </c>
      <c r="H69" s="18">
        <v>0</v>
      </c>
      <c r="I69" s="18">
        <v>711000000</v>
      </c>
      <c r="J69" s="21" t="s">
        <v>36</v>
      </c>
      <c r="K69" s="18" t="s">
        <v>220</v>
      </c>
      <c r="L69" s="21" t="s">
        <v>38</v>
      </c>
      <c r="M69" s="19" t="s">
        <v>39</v>
      </c>
      <c r="N69" s="18" t="s">
        <v>220</v>
      </c>
      <c r="O69" s="21">
        <v>0</v>
      </c>
      <c r="P69" s="18">
        <v>796</v>
      </c>
      <c r="Q69" s="18" t="s">
        <v>62</v>
      </c>
      <c r="R69" s="18">
        <v>100</v>
      </c>
      <c r="S69" s="18">
        <v>41</v>
      </c>
      <c r="T69" s="22">
        <f t="shared" si="1"/>
        <v>4100</v>
      </c>
      <c r="U69" s="22">
        <f t="shared" si="3"/>
        <v>4592</v>
      </c>
      <c r="V69" s="23" t="s">
        <v>58</v>
      </c>
      <c r="W69" s="23">
        <v>2012</v>
      </c>
      <c r="X69" s="62"/>
      <c r="Y69" s="19" t="s">
        <v>31</v>
      </c>
      <c r="Z69" s="19" t="s">
        <v>31</v>
      </c>
      <c r="AA69" s="62" t="s">
        <v>599</v>
      </c>
      <c r="AB69" s="310">
        <f t="shared" si="0"/>
        <v>45.92</v>
      </c>
      <c r="AC69" s="62"/>
      <c r="AD69" s="62"/>
      <c r="AE69" s="62"/>
      <c r="AF69" s="62"/>
      <c r="AG69" s="62"/>
      <c r="AH69" s="62"/>
      <c r="AI69" s="62">
        <v>100</v>
      </c>
      <c r="AJ69" s="62">
        <v>4592</v>
      </c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 t="s">
        <v>600</v>
      </c>
      <c r="BN69" s="62"/>
      <c r="BO69" s="21" t="s">
        <v>617</v>
      </c>
      <c r="BP69" s="62" t="s">
        <v>596</v>
      </c>
      <c r="BQ69" s="62"/>
      <c r="BR69" s="62"/>
      <c r="BS69" s="62" t="s">
        <v>597</v>
      </c>
      <c r="BT69" s="62"/>
      <c r="BU69" s="62"/>
      <c r="BV69" s="62"/>
      <c r="BW69" s="62"/>
    </row>
    <row r="70" spans="1:75" ht="19.5" customHeight="1">
      <c r="A70" s="18" t="s">
        <v>262</v>
      </c>
      <c r="B70" s="19" t="s">
        <v>31</v>
      </c>
      <c r="C70" s="53" t="s">
        <v>263</v>
      </c>
      <c r="D70" s="21" t="s">
        <v>618</v>
      </c>
      <c r="E70" s="51" t="s">
        <v>265</v>
      </c>
      <c r="F70" s="20"/>
      <c r="G70" s="19" t="s">
        <v>35</v>
      </c>
      <c r="H70" s="18">
        <v>0</v>
      </c>
      <c r="I70" s="18">
        <v>711000000</v>
      </c>
      <c r="J70" s="21" t="s">
        <v>36</v>
      </c>
      <c r="K70" s="18" t="s">
        <v>220</v>
      </c>
      <c r="L70" s="21" t="s">
        <v>38</v>
      </c>
      <c r="M70" s="19" t="s">
        <v>39</v>
      </c>
      <c r="N70" s="18" t="s">
        <v>220</v>
      </c>
      <c r="O70" s="21">
        <v>0</v>
      </c>
      <c r="P70" s="18">
        <v>796</v>
      </c>
      <c r="Q70" s="18" t="s">
        <v>62</v>
      </c>
      <c r="R70" s="18">
        <v>40</v>
      </c>
      <c r="S70" s="18">
        <v>48</v>
      </c>
      <c r="T70" s="22">
        <f t="shared" si="1"/>
        <v>1920</v>
      </c>
      <c r="U70" s="22">
        <f t="shared" si="3"/>
        <v>2150.4</v>
      </c>
      <c r="V70" s="23" t="s">
        <v>58</v>
      </c>
      <c r="W70" s="23">
        <v>2012</v>
      </c>
      <c r="X70" s="62"/>
      <c r="Y70" s="19" t="s">
        <v>31</v>
      </c>
      <c r="Z70" s="19" t="s">
        <v>31</v>
      </c>
      <c r="AA70" s="62" t="s">
        <v>599</v>
      </c>
      <c r="AB70" s="310">
        <f t="shared" si="0"/>
        <v>53.760000000000005</v>
      </c>
      <c r="AC70" s="62"/>
      <c r="AD70" s="62"/>
      <c r="AE70" s="62"/>
      <c r="AF70" s="62"/>
      <c r="AG70" s="62"/>
      <c r="AH70" s="62"/>
      <c r="AI70" s="62">
        <v>40</v>
      </c>
      <c r="AJ70" s="62">
        <v>2150.4</v>
      </c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 t="s">
        <v>600</v>
      </c>
      <c r="BN70" s="62"/>
      <c r="BO70" s="62" t="s">
        <v>619</v>
      </c>
      <c r="BP70" s="62" t="s">
        <v>596</v>
      </c>
      <c r="BQ70" s="62"/>
      <c r="BR70" s="62"/>
      <c r="BS70" s="62" t="s">
        <v>597</v>
      </c>
      <c r="BT70" s="62"/>
      <c r="BU70" s="62"/>
      <c r="BV70" s="62"/>
      <c r="BW70" s="62"/>
    </row>
    <row r="71" spans="1:75" ht="19.5" customHeight="1">
      <c r="A71" s="18" t="s">
        <v>266</v>
      </c>
      <c r="B71" s="19" t="s">
        <v>31</v>
      </c>
      <c r="C71" s="53" t="s">
        <v>263</v>
      </c>
      <c r="D71" s="21" t="s">
        <v>267</v>
      </c>
      <c r="E71" s="51" t="s">
        <v>268</v>
      </c>
      <c r="F71" s="20"/>
      <c r="G71" s="19" t="s">
        <v>35</v>
      </c>
      <c r="H71" s="18">
        <v>0</v>
      </c>
      <c r="I71" s="18">
        <v>711000000</v>
      </c>
      <c r="J71" s="21" t="s">
        <v>36</v>
      </c>
      <c r="K71" s="18" t="s">
        <v>220</v>
      </c>
      <c r="L71" s="21" t="s">
        <v>38</v>
      </c>
      <c r="M71" s="19" t="s">
        <v>39</v>
      </c>
      <c r="N71" s="18" t="s">
        <v>220</v>
      </c>
      <c r="O71" s="21">
        <v>0</v>
      </c>
      <c r="P71" s="18">
        <v>796</v>
      </c>
      <c r="Q71" s="18" t="s">
        <v>62</v>
      </c>
      <c r="R71" s="18">
        <v>50</v>
      </c>
      <c r="S71" s="18">
        <v>48</v>
      </c>
      <c r="T71" s="22">
        <f t="shared" si="1"/>
        <v>2400</v>
      </c>
      <c r="U71" s="22">
        <f t="shared" si="3"/>
        <v>2688</v>
      </c>
      <c r="V71" s="23" t="s">
        <v>58</v>
      </c>
      <c r="W71" s="23">
        <v>2012</v>
      </c>
      <c r="X71" s="62"/>
      <c r="Y71" s="19" t="s">
        <v>31</v>
      </c>
      <c r="Z71" s="19" t="s">
        <v>31</v>
      </c>
      <c r="AA71" s="62" t="s">
        <v>599</v>
      </c>
      <c r="AB71" s="310">
        <f t="shared" si="0"/>
        <v>53.76</v>
      </c>
      <c r="AC71" s="62"/>
      <c r="AD71" s="62"/>
      <c r="AE71" s="62"/>
      <c r="AF71" s="62"/>
      <c r="AG71" s="62"/>
      <c r="AH71" s="62"/>
      <c r="AI71" s="62">
        <v>50</v>
      </c>
      <c r="AJ71" s="62">
        <v>2688</v>
      </c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 t="s">
        <v>600</v>
      </c>
      <c r="BN71" s="62"/>
      <c r="BO71" s="62" t="s">
        <v>619</v>
      </c>
      <c r="BP71" s="62" t="s">
        <v>596</v>
      </c>
      <c r="BQ71" s="62"/>
      <c r="BR71" s="62"/>
      <c r="BS71" s="62" t="s">
        <v>597</v>
      </c>
      <c r="BT71" s="62"/>
      <c r="BU71" s="62"/>
      <c r="BV71" s="62"/>
      <c r="BW71" s="62"/>
    </row>
    <row r="72" spans="1:75" ht="19.5" customHeight="1">
      <c r="A72" s="25" t="s">
        <v>269</v>
      </c>
      <c r="B72" s="19" t="s">
        <v>31</v>
      </c>
      <c r="C72" s="53" t="s">
        <v>263</v>
      </c>
      <c r="D72" s="50" t="s">
        <v>270</v>
      </c>
      <c r="E72" s="51" t="s">
        <v>271</v>
      </c>
      <c r="F72" s="20"/>
      <c r="G72" s="19" t="s">
        <v>35</v>
      </c>
      <c r="H72" s="18">
        <v>0</v>
      </c>
      <c r="I72" s="18">
        <v>711000000</v>
      </c>
      <c r="J72" s="21" t="s">
        <v>36</v>
      </c>
      <c r="K72" s="18" t="s">
        <v>220</v>
      </c>
      <c r="L72" s="21" t="s">
        <v>38</v>
      </c>
      <c r="M72" s="19" t="s">
        <v>39</v>
      </c>
      <c r="N72" s="18" t="s">
        <v>220</v>
      </c>
      <c r="O72" s="21">
        <v>0</v>
      </c>
      <c r="P72" s="18">
        <v>796</v>
      </c>
      <c r="Q72" s="18" t="s">
        <v>62</v>
      </c>
      <c r="R72" s="18">
        <v>20</v>
      </c>
      <c r="S72" s="18">
        <v>688</v>
      </c>
      <c r="T72" s="22">
        <f t="shared" si="1"/>
        <v>13760</v>
      </c>
      <c r="U72" s="22">
        <v>15410</v>
      </c>
      <c r="V72" s="23" t="s">
        <v>58</v>
      </c>
      <c r="W72" s="23">
        <v>2012</v>
      </c>
      <c r="X72" s="62"/>
      <c r="Y72" s="19" t="s">
        <v>31</v>
      </c>
      <c r="Z72" s="19" t="s">
        <v>31</v>
      </c>
      <c r="AA72" s="62" t="s">
        <v>599</v>
      </c>
      <c r="AB72" s="310">
        <f t="shared" si="0"/>
        <v>770.5</v>
      </c>
      <c r="AC72" s="62"/>
      <c r="AD72" s="62"/>
      <c r="AE72" s="62"/>
      <c r="AF72" s="62"/>
      <c r="AG72" s="62"/>
      <c r="AH72" s="62"/>
      <c r="AI72" s="62">
        <v>20</v>
      </c>
      <c r="AJ72" s="62">
        <v>15411.2</v>
      </c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 t="s">
        <v>600</v>
      </c>
      <c r="BN72" s="62"/>
      <c r="BO72" s="62" t="s">
        <v>619</v>
      </c>
      <c r="BP72" s="62" t="s">
        <v>596</v>
      </c>
      <c r="BQ72" s="62"/>
      <c r="BR72" s="62"/>
      <c r="BS72" s="62" t="s">
        <v>597</v>
      </c>
      <c r="BT72" s="62"/>
      <c r="BU72" s="62"/>
      <c r="BV72" s="62"/>
      <c r="BW72" s="62"/>
    </row>
    <row r="73" spans="1:75" ht="19.5" customHeight="1">
      <c r="A73" s="18" t="s">
        <v>272</v>
      </c>
      <c r="B73" s="19" t="s">
        <v>31</v>
      </c>
      <c r="C73" s="53" t="s">
        <v>263</v>
      </c>
      <c r="D73" s="50" t="s">
        <v>270</v>
      </c>
      <c r="E73" s="51" t="s">
        <v>273</v>
      </c>
      <c r="F73" s="20"/>
      <c r="G73" s="19" t="s">
        <v>35</v>
      </c>
      <c r="H73" s="18">
        <v>0</v>
      </c>
      <c r="I73" s="18">
        <v>711000000</v>
      </c>
      <c r="J73" s="21" t="s">
        <v>36</v>
      </c>
      <c r="K73" s="18" t="s">
        <v>220</v>
      </c>
      <c r="L73" s="21" t="s">
        <v>38</v>
      </c>
      <c r="M73" s="19" t="s">
        <v>39</v>
      </c>
      <c r="N73" s="18" t="s">
        <v>220</v>
      </c>
      <c r="O73" s="21">
        <v>0</v>
      </c>
      <c r="P73" s="18">
        <v>796</v>
      </c>
      <c r="Q73" s="18" t="s">
        <v>62</v>
      </c>
      <c r="R73" s="18">
        <v>20</v>
      </c>
      <c r="S73" s="18">
        <v>688</v>
      </c>
      <c r="T73" s="22">
        <f t="shared" si="1"/>
        <v>13760</v>
      </c>
      <c r="U73" s="22">
        <v>15410</v>
      </c>
      <c r="V73" s="23" t="s">
        <v>58</v>
      </c>
      <c r="W73" s="23">
        <v>2012</v>
      </c>
      <c r="X73" s="62"/>
      <c r="Y73" s="19" t="s">
        <v>31</v>
      </c>
      <c r="Z73" s="19" t="s">
        <v>31</v>
      </c>
      <c r="AA73" s="62" t="s">
        <v>599</v>
      </c>
      <c r="AB73" s="310">
        <f>U73/R73</f>
        <v>770.5</v>
      </c>
      <c r="AC73" s="62"/>
      <c r="AD73" s="62"/>
      <c r="AE73" s="62"/>
      <c r="AF73" s="62"/>
      <c r="AG73" s="62"/>
      <c r="AH73" s="62"/>
      <c r="AI73" s="62">
        <v>20</v>
      </c>
      <c r="AJ73" s="62">
        <v>15411.2</v>
      </c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 t="s">
        <v>600</v>
      </c>
      <c r="BN73" s="62"/>
      <c r="BO73" s="62" t="s">
        <v>619</v>
      </c>
      <c r="BP73" s="62" t="s">
        <v>596</v>
      </c>
      <c r="BQ73" s="62"/>
      <c r="BR73" s="62"/>
      <c r="BS73" s="62" t="s">
        <v>597</v>
      </c>
      <c r="BT73" s="62"/>
      <c r="BU73" s="62"/>
      <c r="BV73" s="62"/>
      <c r="BW73" s="62"/>
    </row>
    <row r="74" spans="1:75" ht="19.5" customHeight="1">
      <c r="A74" s="25" t="s">
        <v>274</v>
      </c>
      <c r="B74" s="19" t="s">
        <v>31</v>
      </c>
      <c r="C74" s="46" t="s">
        <v>275</v>
      </c>
      <c r="D74" s="18" t="s">
        <v>276</v>
      </c>
      <c r="E74" s="47" t="s">
        <v>277</v>
      </c>
      <c r="F74" s="20"/>
      <c r="G74" s="19" t="s">
        <v>35</v>
      </c>
      <c r="H74" s="18">
        <v>0</v>
      </c>
      <c r="I74" s="18">
        <v>711000000</v>
      </c>
      <c r="J74" s="21" t="s">
        <v>36</v>
      </c>
      <c r="K74" s="18" t="s">
        <v>220</v>
      </c>
      <c r="L74" s="21" t="s">
        <v>38</v>
      </c>
      <c r="M74" s="19" t="s">
        <v>39</v>
      </c>
      <c r="N74" s="18" t="s">
        <v>220</v>
      </c>
      <c r="O74" s="21">
        <v>0</v>
      </c>
      <c r="P74" s="18">
        <v>796</v>
      </c>
      <c r="Q74" s="18" t="s">
        <v>62</v>
      </c>
      <c r="R74" s="18">
        <v>3</v>
      </c>
      <c r="S74" s="18">
        <v>8346</v>
      </c>
      <c r="T74" s="22">
        <f aca="true" t="shared" si="4" ref="T74:T82">R74*S74</f>
        <v>25038</v>
      </c>
      <c r="U74" s="22">
        <f t="shared" si="3"/>
        <v>28042.559999999998</v>
      </c>
      <c r="V74" s="23" t="s">
        <v>58</v>
      </c>
      <c r="W74" s="23">
        <v>2012</v>
      </c>
      <c r="X74" s="62"/>
      <c r="Y74" s="19" t="s">
        <v>31</v>
      </c>
      <c r="Z74" s="19" t="s">
        <v>31</v>
      </c>
      <c r="AA74" s="62" t="s">
        <v>599</v>
      </c>
      <c r="AB74" s="310">
        <f>U74/R74</f>
        <v>9347.519999999999</v>
      </c>
      <c r="AC74" s="62"/>
      <c r="AD74" s="62"/>
      <c r="AE74" s="62"/>
      <c r="AF74" s="62"/>
      <c r="AG74" s="62"/>
      <c r="AH74" s="62"/>
      <c r="AI74" s="62">
        <v>3</v>
      </c>
      <c r="AJ74" s="62">
        <v>28042.56</v>
      </c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 t="s">
        <v>600</v>
      </c>
      <c r="BN74" s="62"/>
      <c r="BO74" s="62" t="s">
        <v>617</v>
      </c>
      <c r="BP74" s="62" t="s">
        <v>596</v>
      </c>
      <c r="BQ74" s="62"/>
      <c r="BR74" s="62"/>
      <c r="BS74" s="62" t="s">
        <v>597</v>
      </c>
      <c r="BT74" s="62"/>
      <c r="BU74" s="62"/>
      <c r="BV74" s="62"/>
      <c r="BW74" s="62"/>
    </row>
    <row r="75" spans="1:75" ht="19.5" customHeight="1">
      <c r="A75" s="18" t="s">
        <v>278</v>
      </c>
      <c r="B75" s="19" t="s">
        <v>31</v>
      </c>
      <c r="C75" s="46" t="s">
        <v>254</v>
      </c>
      <c r="D75" s="21" t="s">
        <v>279</v>
      </c>
      <c r="E75" s="58" t="s">
        <v>280</v>
      </c>
      <c r="F75" s="20"/>
      <c r="G75" s="19" t="s">
        <v>35</v>
      </c>
      <c r="H75" s="18">
        <v>0</v>
      </c>
      <c r="I75" s="18">
        <v>711000000</v>
      </c>
      <c r="J75" s="21" t="s">
        <v>36</v>
      </c>
      <c r="K75" s="18" t="s">
        <v>220</v>
      </c>
      <c r="L75" s="21" t="s">
        <v>38</v>
      </c>
      <c r="M75" s="19" t="s">
        <v>39</v>
      </c>
      <c r="N75" s="18" t="s">
        <v>220</v>
      </c>
      <c r="O75" s="21">
        <v>0</v>
      </c>
      <c r="P75" s="18">
        <v>796</v>
      </c>
      <c r="Q75" s="18" t="s">
        <v>62</v>
      </c>
      <c r="R75" s="18">
        <v>8</v>
      </c>
      <c r="S75" s="18">
        <v>4490</v>
      </c>
      <c r="T75" s="22">
        <f t="shared" si="4"/>
        <v>35920</v>
      </c>
      <c r="U75" s="22">
        <f t="shared" si="3"/>
        <v>40230.4</v>
      </c>
      <c r="V75" s="23" t="s">
        <v>58</v>
      </c>
      <c r="W75" s="23">
        <v>2012</v>
      </c>
      <c r="X75" s="62"/>
      <c r="Y75" s="19" t="s">
        <v>31</v>
      </c>
      <c r="Z75" s="19" t="s">
        <v>31</v>
      </c>
      <c r="AA75" s="62" t="s">
        <v>599</v>
      </c>
      <c r="AB75" s="310">
        <f>U75/R75</f>
        <v>5028.8</v>
      </c>
      <c r="AC75" s="62"/>
      <c r="AD75" s="62"/>
      <c r="AE75" s="62"/>
      <c r="AF75" s="62"/>
      <c r="AG75" s="62"/>
      <c r="AH75" s="62"/>
      <c r="AI75" s="62">
        <v>8</v>
      </c>
      <c r="AJ75" s="62">
        <v>40230.4</v>
      </c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 t="s">
        <v>600</v>
      </c>
      <c r="BN75" s="62"/>
      <c r="BO75" s="62" t="s">
        <v>617</v>
      </c>
      <c r="BP75" s="62" t="s">
        <v>596</v>
      </c>
      <c r="BQ75" s="62"/>
      <c r="BR75" s="62"/>
      <c r="BS75" s="62" t="s">
        <v>597</v>
      </c>
      <c r="BT75" s="62"/>
      <c r="BU75" s="62"/>
      <c r="BV75" s="62"/>
      <c r="BW75" s="62"/>
    </row>
    <row r="76" spans="1:75" ht="19.5" customHeight="1">
      <c r="A76" s="18" t="s">
        <v>281</v>
      </c>
      <c r="B76" s="19" t="s">
        <v>31</v>
      </c>
      <c r="C76" s="46" t="s">
        <v>254</v>
      </c>
      <c r="D76" s="21" t="s">
        <v>282</v>
      </c>
      <c r="E76" s="58" t="s">
        <v>283</v>
      </c>
      <c r="F76" s="20"/>
      <c r="G76" s="19" t="s">
        <v>35</v>
      </c>
      <c r="H76" s="18">
        <v>0</v>
      </c>
      <c r="I76" s="18">
        <v>711000000</v>
      </c>
      <c r="J76" s="21" t="s">
        <v>36</v>
      </c>
      <c r="K76" s="18" t="s">
        <v>220</v>
      </c>
      <c r="L76" s="21" t="s">
        <v>38</v>
      </c>
      <c r="M76" s="19" t="s">
        <v>39</v>
      </c>
      <c r="N76" s="18" t="s">
        <v>220</v>
      </c>
      <c r="O76" s="21">
        <v>0</v>
      </c>
      <c r="P76" s="18">
        <v>796</v>
      </c>
      <c r="Q76" s="18" t="s">
        <v>62</v>
      </c>
      <c r="R76" s="18">
        <v>8</v>
      </c>
      <c r="S76" s="18">
        <v>6496</v>
      </c>
      <c r="T76" s="22">
        <f t="shared" si="4"/>
        <v>51968</v>
      </c>
      <c r="U76" s="22">
        <f t="shared" si="3"/>
        <v>58204.159999999996</v>
      </c>
      <c r="V76" s="23" t="s">
        <v>58</v>
      </c>
      <c r="W76" s="23">
        <v>2012</v>
      </c>
      <c r="X76" s="62"/>
      <c r="Y76" s="19" t="s">
        <v>31</v>
      </c>
      <c r="Z76" s="19" t="s">
        <v>31</v>
      </c>
      <c r="AA76" s="62" t="s">
        <v>599</v>
      </c>
      <c r="AB76" s="310">
        <f>U76/R76</f>
        <v>7275.5199999999995</v>
      </c>
      <c r="AC76" s="62"/>
      <c r="AD76" s="62"/>
      <c r="AE76" s="62"/>
      <c r="AF76" s="62"/>
      <c r="AG76" s="62"/>
      <c r="AH76" s="62"/>
      <c r="AI76" s="62">
        <v>8</v>
      </c>
      <c r="AJ76" s="62">
        <v>58204.16</v>
      </c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 t="s">
        <v>600</v>
      </c>
      <c r="BN76" s="62"/>
      <c r="BO76" s="62" t="s">
        <v>617</v>
      </c>
      <c r="BP76" s="62" t="s">
        <v>596</v>
      </c>
      <c r="BQ76" s="62"/>
      <c r="BR76" s="62"/>
      <c r="BS76" s="62" t="s">
        <v>597</v>
      </c>
      <c r="BT76" s="62"/>
      <c r="BU76" s="62"/>
      <c r="BV76" s="62"/>
      <c r="BW76" s="62"/>
    </row>
    <row r="77" spans="1:75" ht="19.5" customHeight="1">
      <c r="A77" s="25" t="s">
        <v>284</v>
      </c>
      <c r="B77" s="19" t="s">
        <v>31</v>
      </c>
      <c r="C77" s="48" t="s">
        <v>285</v>
      </c>
      <c r="D77" s="18" t="s">
        <v>286</v>
      </c>
      <c r="E77" s="47" t="s">
        <v>287</v>
      </c>
      <c r="F77" s="20"/>
      <c r="G77" s="19" t="s">
        <v>35</v>
      </c>
      <c r="H77" s="18">
        <v>0</v>
      </c>
      <c r="I77" s="18">
        <v>711000000</v>
      </c>
      <c r="J77" s="21" t="s">
        <v>36</v>
      </c>
      <c r="K77" s="18" t="s">
        <v>220</v>
      </c>
      <c r="L77" s="21" t="s">
        <v>38</v>
      </c>
      <c r="M77" s="19" t="s">
        <v>39</v>
      </c>
      <c r="N77" s="18" t="s">
        <v>220</v>
      </c>
      <c r="O77" s="21">
        <v>0</v>
      </c>
      <c r="P77" s="18">
        <v>778</v>
      </c>
      <c r="Q77" s="18" t="s">
        <v>288</v>
      </c>
      <c r="R77" s="18">
        <v>100</v>
      </c>
      <c r="S77" s="18">
        <v>879</v>
      </c>
      <c r="T77" s="22">
        <f t="shared" si="4"/>
        <v>87900</v>
      </c>
      <c r="U77" s="22">
        <f t="shared" si="3"/>
        <v>98448</v>
      </c>
      <c r="V77" s="23" t="s">
        <v>58</v>
      </c>
      <c r="W77" s="23">
        <v>2012</v>
      </c>
      <c r="X77" s="62"/>
      <c r="Y77" s="19" t="s">
        <v>31</v>
      </c>
      <c r="Z77" s="19" t="s">
        <v>31</v>
      </c>
      <c r="AA77" s="62" t="s">
        <v>599</v>
      </c>
      <c r="AB77" s="310">
        <f>U77/R77</f>
        <v>984.48</v>
      </c>
      <c r="AC77" s="62"/>
      <c r="AD77" s="62"/>
      <c r="AE77" s="62"/>
      <c r="AF77" s="62"/>
      <c r="AG77" s="62"/>
      <c r="AH77" s="62"/>
      <c r="AI77" s="62">
        <v>100</v>
      </c>
      <c r="AJ77" s="62">
        <v>98448</v>
      </c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 t="s">
        <v>600</v>
      </c>
      <c r="BN77" s="62"/>
      <c r="BO77" s="62" t="s">
        <v>617</v>
      </c>
      <c r="BP77" s="62" t="s">
        <v>596</v>
      </c>
      <c r="BQ77" s="62"/>
      <c r="BR77" s="62"/>
      <c r="BS77" s="62" t="s">
        <v>597</v>
      </c>
      <c r="BT77" s="62"/>
      <c r="BU77" s="62"/>
      <c r="BV77" s="62"/>
      <c r="BW77" s="62"/>
    </row>
    <row r="78" spans="1:75" ht="19.5" customHeight="1">
      <c r="A78" s="18" t="s">
        <v>289</v>
      </c>
      <c r="B78" s="19" t="s">
        <v>31</v>
      </c>
      <c r="C78" s="46" t="s">
        <v>254</v>
      </c>
      <c r="D78" s="21" t="s">
        <v>290</v>
      </c>
      <c r="E78" s="47" t="s">
        <v>291</v>
      </c>
      <c r="F78" s="20"/>
      <c r="G78" s="19" t="s">
        <v>35</v>
      </c>
      <c r="H78" s="18">
        <v>0</v>
      </c>
      <c r="I78" s="18">
        <v>711000000</v>
      </c>
      <c r="J78" s="21" t="s">
        <v>36</v>
      </c>
      <c r="K78" s="18" t="s">
        <v>220</v>
      </c>
      <c r="L78" s="21" t="s">
        <v>38</v>
      </c>
      <c r="M78" s="19" t="s">
        <v>39</v>
      </c>
      <c r="N78" s="18" t="s">
        <v>220</v>
      </c>
      <c r="O78" s="21">
        <v>0</v>
      </c>
      <c r="P78" s="18">
        <v>796</v>
      </c>
      <c r="Q78" s="18" t="s">
        <v>62</v>
      </c>
      <c r="R78" s="18">
        <v>400</v>
      </c>
      <c r="S78" s="18">
        <v>118</v>
      </c>
      <c r="T78" s="22">
        <f t="shared" si="4"/>
        <v>47200</v>
      </c>
      <c r="U78" s="22">
        <f t="shared" si="3"/>
        <v>52864</v>
      </c>
      <c r="V78" s="23" t="s">
        <v>58</v>
      </c>
      <c r="W78" s="23">
        <v>2012</v>
      </c>
      <c r="X78" s="62"/>
      <c r="Y78" s="19" t="s">
        <v>31</v>
      </c>
      <c r="Z78" s="19" t="s">
        <v>31</v>
      </c>
      <c r="AA78" s="62" t="s">
        <v>599</v>
      </c>
      <c r="AB78" s="310">
        <f>U78/R78</f>
        <v>132.16</v>
      </c>
      <c r="AC78" s="62"/>
      <c r="AD78" s="62"/>
      <c r="AE78" s="62"/>
      <c r="AF78" s="62"/>
      <c r="AG78" s="62"/>
      <c r="AH78" s="62"/>
      <c r="AI78" s="62">
        <v>400</v>
      </c>
      <c r="AJ78" s="62">
        <v>52864</v>
      </c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 t="s">
        <v>600</v>
      </c>
      <c r="BN78" s="62"/>
      <c r="BO78" s="62" t="s">
        <v>617</v>
      </c>
      <c r="BP78" s="62" t="s">
        <v>596</v>
      </c>
      <c r="BQ78" s="62"/>
      <c r="BR78" s="62"/>
      <c r="BS78" s="62" t="s">
        <v>597</v>
      </c>
      <c r="BT78" s="62"/>
      <c r="BU78" s="62"/>
      <c r="BV78" s="62"/>
      <c r="BW78" s="62"/>
    </row>
    <row r="79" spans="1:75" ht="19.5" customHeight="1">
      <c r="A79" s="18" t="s">
        <v>292</v>
      </c>
      <c r="B79" s="19" t="s">
        <v>31</v>
      </c>
      <c r="C79" s="59" t="s">
        <v>95</v>
      </c>
      <c r="D79" s="50" t="s">
        <v>293</v>
      </c>
      <c r="E79" s="51" t="s">
        <v>294</v>
      </c>
      <c r="F79" s="20"/>
      <c r="G79" s="19" t="s">
        <v>35</v>
      </c>
      <c r="H79" s="18">
        <v>0</v>
      </c>
      <c r="I79" s="18">
        <v>711000000</v>
      </c>
      <c r="J79" s="21" t="s">
        <v>36</v>
      </c>
      <c r="K79" s="18" t="s">
        <v>220</v>
      </c>
      <c r="L79" s="21" t="s">
        <v>38</v>
      </c>
      <c r="M79" s="19" t="s">
        <v>39</v>
      </c>
      <c r="N79" s="18" t="s">
        <v>220</v>
      </c>
      <c r="O79" s="21">
        <v>0</v>
      </c>
      <c r="P79" s="18">
        <v>796</v>
      </c>
      <c r="Q79" s="18" t="s">
        <v>62</v>
      </c>
      <c r="R79" s="18">
        <v>12</v>
      </c>
      <c r="S79" s="18">
        <v>120</v>
      </c>
      <c r="T79" s="22">
        <f t="shared" si="4"/>
        <v>1440</v>
      </c>
      <c r="U79" s="22">
        <f t="shared" si="3"/>
        <v>1612.8</v>
      </c>
      <c r="V79" s="23" t="s">
        <v>58</v>
      </c>
      <c r="W79" s="23">
        <v>2012</v>
      </c>
      <c r="X79" s="62"/>
      <c r="Y79" s="19" t="s">
        <v>31</v>
      </c>
      <c r="Z79" s="19" t="s">
        <v>31</v>
      </c>
      <c r="AA79" s="62" t="s">
        <v>599</v>
      </c>
      <c r="AB79" s="310">
        <f>U79/R79</f>
        <v>134.4</v>
      </c>
      <c r="AC79" s="62"/>
      <c r="AD79" s="62"/>
      <c r="AE79" s="62"/>
      <c r="AF79" s="62"/>
      <c r="AG79" s="62"/>
      <c r="AH79" s="62"/>
      <c r="AI79" s="62">
        <v>12</v>
      </c>
      <c r="AJ79" s="62">
        <v>1612.8</v>
      </c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 t="s">
        <v>600</v>
      </c>
      <c r="BN79" s="62"/>
      <c r="BO79" s="62" t="s">
        <v>612</v>
      </c>
      <c r="BP79" s="62" t="s">
        <v>596</v>
      </c>
      <c r="BQ79" s="62"/>
      <c r="BR79" s="62"/>
      <c r="BS79" s="62" t="s">
        <v>608</v>
      </c>
      <c r="BT79" s="62"/>
      <c r="BU79" s="62"/>
      <c r="BV79" s="62"/>
      <c r="BW79" s="62"/>
    </row>
    <row r="80" spans="1:75" ht="19.5" customHeight="1">
      <c r="A80" s="25" t="s">
        <v>295</v>
      </c>
      <c r="B80" s="19" t="s">
        <v>31</v>
      </c>
      <c r="C80" s="53" t="s">
        <v>296</v>
      </c>
      <c r="D80" s="18" t="s">
        <v>297</v>
      </c>
      <c r="E80" s="278" t="s">
        <v>298</v>
      </c>
      <c r="F80" s="20"/>
      <c r="G80" s="19" t="s">
        <v>35</v>
      </c>
      <c r="H80" s="18">
        <v>0</v>
      </c>
      <c r="I80" s="18">
        <v>711000000</v>
      </c>
      <c r="J80" s="21" t="s">
        <v>36</v>
      </c>
      <c r="K80" s="18" t="s">
        <v>299</v>
      </c>
      <c r="L80" s="21" t="s">
        <v>38</v>
      </c>
      <c r="M80" s="19" t="s">
        <v>39</v>
      </c>
      <c r="N80" s="18" t="s">
        <v>299</v>
      </c>
      <c r="O80" s="21">
        <v>0</v>
      </c>
      <c r="P80" s="18">
        <v>796</v>
      </c>
      <c r="Q80" s="18" t="s">
        <v>62</v>
      </c>
      <c r="R80" s="18">
        <v>300</v>
      </c>
      <c r="S80" s="18">
        <v>54</v>
      </c>
      <c r="T80" s="22">
        <f t="shared" si="4"/>
        <v>16200</v>
      </c>
      <c r="U80" s="22">
        <v>18145</v>
      </c>
      <c r="V80" s="23" t="s">
        <v>58</v>
      </c>
      <c r="W80" s="23">
        <v>2012</v>
      </c>
      <c r="X80" s="62"/>
      <c r="Y80" s="19" t="s">
        <v>31</v>
      </c>
      <c r="Z80" s="19" t="s">
        <v>31</v>
      </c>
      <c r="AA80" s="62" t="s">
        <v>599</v>
      </c>
      <c r="AB80" s="310">
        <f>U80/R80</f>
        <v>60.483333333333334</v>
      </c>
      <c r="AC80" s="62"/>
      <c r="AD80" s="62"/>
      <c r="AE80" s="62"/>
      <c r="AF80" s="62"/>
      <c r="AG80" s="62"/>
      <c r="AH80" s="62"/>
      <c r="AI80" s="62">
        <v>300</v>
      </c>
      <c r="AJ80" s="62">
        <v>18144</v>
      </c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 t="s">
        <v>600</v>
      </c>
      <c r="BN80" s="62"/>
      <c r="BO80" s="62" t="s">
        <v>612</v>
      </c>
      <c r="BP80" s="62" t="s">
        <v>596</v>
      </c>
      <c r="BQ80" s="62"/>
      <c r="BR80" s="62"/>
      <c r="BS80" s="62" t="s">
        <v>608</v>
      </c>
      <c r="BT80" s="62"/>
      <c r="BU80" s="62"/>
      <c r="BV80" s="62"/>
      <c r="BW80" s="62"/>
    </row>
    <row r="81" spans="1:75" ht="19.5" customHeight="1">
      <c r="A81" s="18" t="s">
        <v>301</v>
      </c>
      <c r="B81" s="19" t="s">
        <v>31</v>
      </c>
      <c r="C81" s="261" t="s">
        <v>302</v>
      </c>
      <c r="D81" s="21" t="s">
        <v>303</v>
      </c>
      <c r="E81" s="279" t="s">
        <v>304</v>
      </c>
      <c r="F81" s="20"/>
      <c r="G81" s="19" t="s">
        <v>35</v>
      </c>
      <c r="H81" s="18">
        <v>0</v>
      </c>
      <c r="I81" s="18">
        <v>711000000</v>
      </c>
      <c r="J81" s="21" t="s">
        <v>36</v>
      </c>
      <c r="K81" s="18" t="s">
        <v>37</v>
      </c>
      <c r="L81" s="21" t="s">
        <v>38</v>
      </c>
      <c r="M81" s="19" t="s">
        <v>39</v>
      </c>
      <c r="N81" s="18" t="s">
        <v>51</v>
      </c>
      <c r="O81" s="21">
        <v>0</v>
      </c>
      <c r="P81" s="18">
        <v>112</v>
      </c>
      <c r="Q81" s="18" t="s">
        <v>41</v>
      </c>
      <c r="R81" s="18">
        <v>500</v>
      </c>
      <c r="S81" s="18">
        <v>172</v>
      </c>
      <c r="T81" s="22">
        <f t="shared" si="4"/>
        <v>86000</v>
      </c>
      <c r="U81" s="22">
        <f t="shared" si="3"/>
        <v>96320</v>
      </c>
      <c r="V81" s="23" t="s">
        <v>58</v>
      </c>
      <c r="W81" s="23">
        <v>2012</v>
      </c>
      <c r="X81" s="62"/>
      <c r="Y81" s="19" t="s">
        <v>31</v>
      </c>
      <c r="Z81" s="19" t="s">
        <v>31</v>
      </c>
      <c r="AA81" s="62" t="s">
        <v>599</v>
      </c>
      <c r="AB81" s="310">
        <f>U81/R81</f>
        <v>192.64</v>
      </c>
      <c r="AC81" s="62"/>
      <c r="AD81" s="62"/>
      <c r="AE81" s="62"/>
      <c r="AF81" s="62"/>
      <c r="AG81" s="62"/>
      <c r="AH81" s="62"/>
      <c r="AI81" s="62">
        <v>500</v>
      </c>
      <c r="AJ81" s="62">
        <v>96320</v>
      </c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 t="s">
        <v>600</v>
      </c>
      <c r="BN81" s="62"/>
      <c r="BO81" s="62" t="s">
        <v>620</v>
      </c>
      <c r="BP81" s="62" t="s">
        <v>596</v>
      </c>
      <c r="BQ81" s="62"/>
      <c r="BR81" s="62"/>
      <c r="BS81" s="62" t="s">
        <v>602</v>
      </c>
      <c r="BT81" s="62"/>
      <c r="BU81" s="62"/>
      <c r="BV81" s="62"/>
      <c r="BW81" s="62"/>
    </row>
    <row r="82" spans="1:75" s="315" customFormat="1" ht="19.5" customHeight="1">
      <c r="A82" s="120" t="s">
        <v>305</v>
      </c>
      <c r="B82" s="172" t="s">
        <v>31</v>
      </c>
      <c r="C82" s="168" t="s">
        <v>306</v>
      </c>
      <c r="D82" s="121" t="s">
        <v>307</v>
      </c>
      <c r="E82" s="124" t="s">
        <v>308</v>
      </c>
      <c r="F82" s="125"/>
      <c r="G82" s="121" t="s">
        <v>35</v>
      </c>
      <c r="H82" s="126">
        <v>100</v>
      </c>
      <c r="I82" s="126">
        <v>711000000</v>
      </c>
      <c r="J82" s="127" t="s">
        <v>36</v>
      </c>
      <c r="K82" s="126" t="s">
        <v>37</v>
      </c>
      <c r="L82" s="127" t="s">
        <v>38</v>
      </c>
      <c r="M82" s="121" t="s">
        <v>39</v>
      </c>
      <c r="N82" s="126" t="s">
        <v>51</v>
      </c>
      <c r="O82" s="127">
        <v>0</v>
      </c>
      <c r="P82" s="126">
        <v>214</v>
      </c>
      <c r="Q82" s="126" t="s">
        <v>309</v>
      </c>
      <c r="R82" s="195">
        <v>34155</v>
      </c>
      <c r="S82" s="170">
        <v>12.12</v>
      </c>
      <c r="T82" s="129">
        <f t="shared" si="4"/>
        <v>413958.6</v>
      </c>
      <c r="U82" s="129">
        <f t="shared" si="3"/>
        <v>463633.6319999999</v>
      </c>
      <c r="V82" s="130" t="s">
        <v>42</v>
      </c>
      <c r="W82" s="130">
        <v>2012</v>
      </c>
      <c r="X82" s="175"/>
      <c r="Y82" s="121" t="s">
        <v>31</v>
      </c>
      <c r="Z82" s="121" t="s">
        <v>31</v>
      </c>
      <c r="AA82" s="175" t="s">
        <v>42</v>
      </c>
      <c r="AB82" s="314">
        <f>U82/R82</f>
        <v>13.574399999999997</v>
      </c>
      <c r="AC82" s="175"/>
      <c r="AD82" s="175"/>
      <c r="AE82" s="175"/>
      <c r="AF82" s="175"/>
      <c r="AG82" s="175"/>
      <c r="AH82" s="175"/>
      <c r="AI82" s="175">
        <v>34155</v>
      </c>
      <c r="AJ82" s="175">
        <v>463633.6319999999</v>
      </c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 t="s">
        <v>621</v>
      </c>
      <c r="BN82" s="175"/>
      <c r="BO82" s="175" t="s">
        <v>307</v>
      </c>
      <c r="BP82" s="175" t="s">
        <v>596</v>
      </c>
      <c r="BQ82" s="175"/>
      <c r="BR82" s="175"/>
      <c r="BS82" s="175" t="s">
        <v>622</v>
      </c>
      <c r="BT82" s="175"/>
      <c r="BU82" s="175"/>
      <c r="BV82" s="175"/>
      <c r="BW82" s="175"/>
    </row>
    <row r="83" spans="1:75" ht="14.25">
      <c r="A83" s="316"/>
      <c r="B83" s="65"/>
      <c r="C83" s="66"/>
      <c r="D83" s="66"/>
      <c r="E83" s="66"/>
      <c r="F83" s="66"/>
      <c r="G83" s="66"/>
      <c r="H83" s="66"/>
      <c r="I83" s="66"/>
      <c r="J83" s="66"/>
      <c r="K83" s="66"/>
      <c r="L83" s="68"/>
      <c r="M83" s="66"/>
      <c r="N83" s="65"/>
      <c r="O83" s="66"/>
      <c r="P83" s="66"/>
      <c r="Q83" s="69"/>
      <c r="R83" s="69"/>
      <c r="S83" s="69"/>
      <c r="T83" s="70">
        <f>SUM(T9:T82)</f>
        <v>5345665.091</v>
      </c>
      <c r="U83" s="70">
        <f>SUM(U9:U82)</f>
        <v>5987087.66192</v>
      </c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</row>
    <row r="84" spans="1:22" ht="15">
      <c r="A84" s="317" t="s">
        <v>389</v>
      </c>
      <c r="B84" s="80"/>
      <c r="N84" s="80"/>
      <c r="Q84" s="16"/>
      <c r="V84" s="15"/>
    </row>
    <row r="85" spans="1:75" s="321" customFormat="1" ht="18" customHeight="1" outlineLevel="1">
      <c r="A85" s="18" t="s">
        <v>390</v>
      </c>
      <c r="B85" s="19" t="s">
        <v>31</v>
      </c>
      <c r="C85" s="50" t="s">
        <v>391</v>
      </c>
      <c r="D85" s="19" t="s">
        <v>392</v>
      </c>
      <c r="E85" s="21" t="s">
        <v>393</v>
      </c>
      <c r="F85" s="81"/>
      <c r="G85" s="19" t="s">
        <v>35</v>
      </c>
      <c r="H85" s="18">
        <v>100</v>
      </c>
      <c r="I85" s="18">
        <v>711000000</v>
      </c>
      <c r="J85" s="21" t="s">
        <v>36</v>
      </c>
      <c r="K85" s="18" t="s">
        <v>394</v>
      </c>
      <c r="L85" s="21" t="s">
        <v>38</v>
      </c>
      <c r="M85" s="19" t="s">
        <v>39</v>
      </c>
      <c r="N85" s="18" t="s">
        <v>394</v>
      </c>
      <c r="O85" s="21">
        <v>0</v>
      </c>
      <c r="P85" s="82"/>
      <c r="Q85" s="82"/>
      <c r="R85" s="48"/>
      <c r="S85" s="49"/>
      <c r="T85" s="23">
        <v>8930</v>
      </c>
      <c r="U85" s="49">
        <v>10000</v>
      </c>
      <c r="V85" s="23" t="s">
        <v>58</v>
      </c>
      <c r="W85" s="23">
        <v>2012</v>
      </c>
      <c r="X85" s="23"/>
      <c r="Y85" s="19" t="s">
        <v>31</v>
      </c>
      <c r="Z85" s="19" t="s">
        <v>31</v>
      </c>
      <c r="AA85" s="23" t="s">
        <v>42</v>
      </c>
      <c r="AB85" s="23"/>
      <c r="AC85" s="23"/>
      <c r="AD85" s="23"/>
      <c r="AE85" s="23"/>
      <c r="AF85" s="23"/>
      <c r="AG85" s="23"/>
      <c r="AH85" s="23"/>
      <c r="AI85" s="23"/>
      <c r="AJ85" s="23">
        <v>10000</v>
      </c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81"/>
      <c r="BI85" s="318"/>
      <c r="BJ85" s="319"/>
      <c r="BK85" s="318"/>
      <c r="BL85" s="81"/>
      <c r="BM85" s="320" t="s">
        <v>623</v>
      </c>
      <c r="BN85" s="23"/>
      <c r="BO85" s="319" t="s">
        <v>624</v>
      </c>
      <c r="BP85" s="23" t="s">
        <v>625</v>
      </c>
      <c r="BQ85" s="23"/>
      <c r="BR85" s="23"/>
      <c r="BS85" s="23" t="s">
        <v>608</v>
      </c>
      <c r="BT85" s="23"/>
      <c r="BU85" s="81"/>
      <c r="BV85" s="81"/>
      <c r="BW85" s="81"/>
    </row>
    <row r="86" spans="1:75" s="321" customFormat="1" ht="18" customHeight="1" outlineLevel="1">
      <c r="A86" s="18" t="s">
        <v>395</v>
      </c>
      <c r="B86" s="19" t="s">
        <v>31</v>
      </c>
      <c r="C86" s="46" t="s">
        <v>396</v>
      </c>
      <c r="D86" s="19" t="s">
        <v>397</v>
      </c>
      <c r="E86" s="19" t="s">
        <v>398</v>
      </c>
      <c r="F86" s="81"/>
      <c r="G86" s="19" t="s">
        <v>35</v>
      </c>
      <c r="H86" s="18">
        <v>100</v>
      </c>
      <c r="I86" s="18">
        <v>711000000</v>
      </c>
      <c r="J86" s="21" t="s">
        <v>36</v>
      </c>
      <c r="K86" s="18" t="s">
        <v>399</v>
      </c>
      <c r="L86" s="21" t="s">
        <v>400</v>
      </c>
      <c r="M86" s="19" t="s">
        <v>39</v>
      </c>
      <c r="N86" s="18" t="s">
        <v>401</v>
      </c>
      <c r="O86" s="21">
        <v>0</v>
      </c>
      <c r="P86" s="18"/>
      <c r="Q86" s="18"/>
      <c r="R86" s="19"/>
      <c r="S86" s="83"/>
      <c r="T86" s="23">
        <v>1098214</v>
      </c>
      <c r="U86" s="49">
        <v>1230000</v>
      </c>
      <c r="V86" s="23" t="s">
        <v>58</v>
      </c>
      <c r="W86" s="23">
        <v>2012</v>
      </c>
      <c r="X86" s="322"/>
      <c r="Y86" s="19" t="s">
        <v>31</v>
      </c>
      <c r="Z86" s="19" t="s">
        <v>31</v>
      </c>
      <c r="AA86" s="23" t="s">
        <v>42</v>
      </c>
      <c r="AB86" s="23"/>
      <c r="AC86" s="23"/>
      <c r="AD86" s="23"/>
      <c r="AE86" s="323"/>
      <c r="AF86" s="49">
        <v>1230000</v>
      </c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81"/>
      <c r="BI86" s="23"/>
      <c r="BJ86" s="23"/>
      <c r="BK86" s="23"/>
      <c r="BL86" s="81"/>
      <c r="BM86" s="320" t="s">
        <v>623</v>
      </c>
      <c r="BN86" s="23"/>
      <c r="BO86" s="23" t="s">
        <v>626</v>
      </c>
      <c r="BP86" s="23" t="s">
        <v>627</v>
      </c>
      <c r="BQ86" s="23"/>
      <c r="BR86" s="23"/>
      <c r="BS86" s="62" t="s">
        <v>602</v>
      </c>
      <c r="BT86" s="23"/>
      <c r="BU86" s="81"/>
      <c r="BV86" s="81"/>
      <c r="BW86" s="81"/>
    </row>
    <row r="87" spans="1:75" s="321" customFormat="1" ht="18" customHeight="1" outlineLevel="1">
      <c r="A87" s="18" t="s">
        <v>402</v>
      </c>
      <c r="B87" s="19" t="s">
        <v>31</v>
      </c>
      <c r="C87" s="46" t="s">
        <v>396</v>
      </c>
      <c r="D87" s="19" t="s">
        <v>397</v>
      </c>
      <c r="E87" s="19" t="s">
        <v>403</v>
      </c>
      <c r="F87" s="81"/>
      <c r="G87" s="19" t="s">
        <v>35</v>
      </c>
      <c r="H87" s="18">
        <v>100</v>
      </c>
      <c r="I87" s="18">
        <v>711000000</v>
      </c>
      <c r="J87" s="21" t="s">
        <v>36</v>
      </c>
      <c r="K87" s="18" t="s">
        <v>399</v>
      </c>
      <c r="L87" s="21" t="s">
        <v>404</v>
      </c>
      <c r="M87" s="19" t="s">
        <v>39</v>
      </c>
      <c r="N87" s="18" t="s">
        <v>401</v>
      </c>
      <c r="O87" s="21">
        <v>0</v>
      </c>
      <c r="P87" s="18"/>
      <c r="Q87" s="18"/>
      <c r="R87" s="19"/>
      <c r="S87" s="83"/>
      <c r="T87" s="23">
        <v>1098214</v>
      </c>
      <c r="U87" s="49">
        <v>1230000</v>
      </c>
      <c r="V87" s="23" t="s">
        <v>58</v>
      </c>
      <c r="W87" s="23">
        <v>2012</v>
      </c>
      <c r="X87" s="322"/>
      <c r="Y87" s="19" t="s">
        <v>31</v>
      </c>
      <c r="Z87" s="19" t="s">
        <v>31</v>
      </c>
      <c r="AA87" s="23" t="s">
        <v>42</v>
      </c>
      <c r="AB87" s="23"/>
      <c r="AC87" s="23"/>
      <c r="AD87" s="23"/>
      <c r="AE87" s="23"/>
      <c r="AF87" s="23"/>
      <c r="AG87" s="3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49">
        <v>1230000</v>
      </c>
      <c r="BI87" s="23"/>
      <c r="BJ87" s="23"/>
      <c r="BK87" s="23"/>
      <c r="BL87" s="81"/>
      <c r="BM87" s="320" t="s">
        <v>623</v>
      </c>
      <c r="BN87" s="23"/>
      <c r="BO87" s="23" t="s">
        <v>626</v>
      </c>
      <c r="BP87" s="23" t="s">
        <v>627</v>
      </c>
      <c r="BQ87" s="23"/>
      <c r="BR87" s="23"/>
      <c r="BS87" s="62" t="s">
        <v>602</v>
      </c>
      <c r="BT87" s="23"/>
      <c r="BU87" s="81"/>
      <c r="BV87" s="81"/>
      <c r="BW87" s="81"/>
    </row>
    <row r="88" spans="1:75" s="321" customFormat="1" ht="18" customHeight="1" outlineLevel="1">
      <c r="A88" s="18" t="s">
        <v>405</v>
      </c>
      <c r="B88" s="19" t="s">
        <v>31</v>
      </c>
      <c r="C88" s="46" t="s">
        <v>396</v>
      </c>
      <c r="D88" s="19" t="s">
        <v>397</v>
      </c>
      <c r="E88" s="19" t="s">
        <v>406</v>
      </c>
      <c r="F88" s="81"/>
      <c r="G88" s="19" t="s">
        <v>35</v>
      </c>
      <c r="H88" s="18">
        <v>100</v>
      </c>
      <c r="I88" s="18">
        <v>711000000</v>
      </c>
      <c r="J88" s="21" t="s">
        <v>36</v>
      </c>
      <c r="K88" s="18" t="s">
        <v>399</v>
      </c>
      <c r="L88" s="21" t="s">
        <v>407</v>
      </c>
      <c r="M88" s="19" t="s">
        <v>39</v>
      </c>
      <c r="N88" s="18" t="s">
        <v>401</v>
      </c>
      <c r="O88" s="21">
        <v>0</v>
      </c>
      <c r="P88" s="18"/>
      <c r="Q88" s="18"/>
      <c r="R88" s="19"/>
      <c r="S88" s="83"/>
      <c r="T88" s="23">
        <v>1098214</v>
      </c>
      <c r="U88" s="49">
        <v>1230000</v>
      </c>
      <c r="V88" s="23" t="s">
        <v>58</v>
      </c>
      <c r="W88" s="23">
        <v>2012</v>
      </c>
      <c r="X88" s="322"/>
      <c r="Y88" s="19" t="s">
        <v>31</v>
      </c>
      <c r="Z88" s="19" t="s">
        <v>31</v>
      </c>
      <c r="AA88" s="23" t="s">
        <v>42</v>
      </c>
      <c r="AB88" s="23"/>
      <c r="AC88" s="23"/>
      <c r="AD88" s="23"/>
      <c r="AE88" s="23"/>
      <c r="AF88" s="23"/>
      <c r="AG88" s="23"/>
      <c r="AH88" s="23"/>
      <c r="AI88" s="3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81"/>
      <c r="BI88" s="23"/>
      <c r="BJ88" s="23">
        <v>1230000</v>
      </c>
      <c r="BK88" s="23"/>
      <c r="BL88" s="81"/>
      <c r="BM88" s="320" t="s">
        <v>623</v>
      </c>
      <c r="BN88" s="23"/>
      <c r="BO88" s="23" t="s">
        <v>626</v>
      </c>
      <c r="BP88" s="23" t="s">
        <v>627</v>
      </c>
      <c r="BQ88" s="23"/>
      <c r="BR88" s="23"/>
      <c r="BS88" s="62" t="s">
        <v>602</v>
      </c>
      <c r="BT88" s="23"/>
      <c r="BU88" s="81"/>
      <c r="BV88" s="81"/>
      <c r="BW88" s="81"/>
    </row>
    <row r="89" spans="1:75" s="321" customFormat="1" ht="18" customHeight="1" outlineLevel="1">
      <c r="A89" s="18" t="s">
        <v>408</v>
      </c>
      <c r="B89" s="19" t="s">
        <v>31</v>
      </c>
      <c r="C89" s="46" t="s">
        <v>396</v>
      </c>
      <c r="D89" s="19" t="s">
        <v>397</v>
      </c>
      <c r="E89" s="19" t="s">
        <v>409</v>
      </c>
      <c r="F89" s="81"/>
      <c r="G89" s="19" t="s">
        <v>35</v>
      </c>
      <c r="H89" s="18">
        <v>100</v>
      </c>
      <c r="I89" s="18">
        <v>711000000</v>
      </c>
      <c r="J89" s="21" t="s">
        <v>36</v>
      </c>
      <c r="K89" s="18" t="s">
        <v>399</v>
      </c>
      <c r="L89" s="21" t="s">
        <v>410</v>
      </c>
      <c r="M89" s="19" t="s">
        <v>39</v>
      </c>
      <c r="N89" s="18" t="s">
        <v>401</v>
      </c>
      <c r="O89" s="21">
        <v>0</v>
      </c>
      <c r="P89" s="18"/>
      <c r="Q89" s="18"/>
      <c r="R89" s="19"/>
      <c r="S89" s="83"/>
      <c r="T89" s="23">
        <v>1098214</v>
      </c>
      <c r="U89" s="49">
        <v>1230000</v>
      </c>
      <c r="V89" s="23" t="s">
        <v>58</v>
      </c>
      <c r="W89" s="23">
        <v>2012</v>
      </c>
      <c r="X89" s="322"/>
      <c r="Y89" s="19" t="s">
        <v>31</v>
      </c>
      <c r="Z89" s="19" t="s">
        <v>31</v>
      </c>
      <c r="AA89" s="23" t="s">
        <v>42</v>
      </c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323"/>
      <c r="AN89" s="23"/>
      <c r="AO89" s="23"/>
      <c r="AP89" s="23"/>
      <c r="AQ89" s="23"/>
      <c r="AR89" s="23">
        <v>1230000</v>
      </c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81"/>
      <c r="BI89" s="23"/>
      <c r="BJ89" s="23"/>
      <c r="BK89" s="23"/>
      <c r="BL89" s="81"/>
      <c r="BM89" s="320" t="s">
        <v>623</v>
      </c>
      <c r="BN89" s="23"/>
      <c r="BO89" s="23" t="s">
        <v>626</v>
      </c>
      <c r="BP89" s="23" t="s">
        <v>627</v>
      </c>
      <c r="BQ89" s="23"/>
      <c r="BR89" s="23"/>
      <c r="BS89" s="62" t="s">
        <v>602</v>
      </c>
      <c r="BT89" s="23"/>
      <c r="BU89" s="81"/>
      <c r="BV89" s="81"/>
      <c r="BW89" s="81"/>
    </row>
    <row r="90" spans="1:75" s="321" customFormat="1" ht="18" customHeight="1" outlineLevel="1">
      <c r="A90" s="18" t="s">
        <v>411</v>
      </c>
      <c r="B90" s="19" t="s">
        <v>31</v>
      </c>
      <c r="C90" s="46" t="s">
        <v>396</v>
      </c>
      <c r="D90" s="19" t="s">
        <v>397</v>
      </c>
      <c r="E90" s="19" t="s">
        <v>412</v>
      </c>
      <c r="F90" s="81"/>
      <c r="G90" s="19" t="s">
        <v>35</v>
      </c>
      <c r="H90" s="18">
        <v>100</v>
      </c>
      <c r="I90" s="18">
        <v>711000000</v>
      </c>
      <c r="J90" s="21" t="s">
        <v>36</v>
      </c>
      <c r="K90" s="18" t="s">
        <v>399</v>
      </c>
      <c r="L90" s="21" t="s">
        <v>413</v>
      </c>
      <c r="M90" s="19" t="s">
        <v>39</v>
      </c>
      <c r="N90" s="18" t="s">
        <v>401</v>
      </c>
      <c r="O90" s="21">
        <v>0</v>
      </c>
      <c r="P90" s="18"/>
      <c r="Q90" s="18"/>
      <c r="R90" s="19"/>
      <c r="S90" s="83"/>
      <c r="T90" s="23">
        <v>1098214</v>
      </c>
      <c r="U90" s="49">
        <v>1230000</v>
      </c>
      <c r="V90" s="23" t="s">
        <v>58</v>
      </c>
      <c r="W90" s="23">
        <v>2012</v>
      </c>
      <c r="X90" s="322"/>
      <c r="Y90" s="19" t="s">
        <v>31</v>
      </c>
      <c r="Z90" s="19" t="s">
        <v>31</v>
      </c>
      <c r="AA90" s="23" t="s">
        <v>42</v>
      </c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>
        <v>1230000</v>
      </c>
      <c r="AY90" s="23"/>
      <c r="AZ90" s="23"/>
      <c r="BA90" s="23"/>
      <c r="BB90" s="23"/>
      <c r="BC90" s="23"/>
      <c r="BD90" s="23"/>
      <c r="BE90" s="323"/>
      <c r="BF90" s="23"/>
      <c r="BG90" s="23"/>
      <c r="BH90" s="81"/>
      <c r="BI90" s="23"/>
      <c r="BJ90" s="23"/>
      <c r="BK90" s="23"/>
      <c r="BL90" s="81"/>
      <c r="BM90" s="320" t="s">
        <v>623</v>
      </c>
      <c r="BN90" s="23"/>
      <c r="BO90" s="23" t="s">
        <v>626</v>
      </c>
      <c r="BP90" s="23" t="s">
        <v>627</v>
      </c>
      <c r="BQ90" s="23"/>
      <c r="BR90" s="23"/>
      <c r="BS90" s="62" t="s">
        <v>602</v>
      </c>
      <c r="BT90" s="23"/>
      <c r="BU90" s="81"/>
      <c r="BV90" s="81"/>
      <c r="BW90" s="81"/>
    </row>
    <row r="91" spans="1:75" ht="12.75">
      <c r="A91" s="84"/>
      <c r="B91" s="85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7"/>
      <c r="Q91" s="87"/>
      <c r="R91" s="87"/>
      <c r="S91" s="87"/>
      <c r="T91" s="88">
        <f>SUM(T85:T90)</f>
        <v>5500000</v>
      </c>
      <c r="U91" s="88">
        <f>SUM(U85:U90)</f>
        <v>6160000</v>
      </c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8">
        <f>SUM(AF85:AF90)</f>
        <v>1230000</v>
      </c>
      <c r="AG91" s="86"/>
      <c r="AH91" s="88">
        <f>SUM(AH85:AH90)</f>
        <v>0</v>
      </c>
      <c r="AI91" s="86"/>
      <c r="AJ91" s="88">
        <f>SUM(AJ85:AJ90)</f>
        <v>10000</v>
      </c>
      <c r="AK91" s="86"/>
      <c r="AL91" s="88">
        <f>SUM(AL85:AL90)</f>
        <v>0</v>
      </c>
      <c r="AM91" s="86"/>
      <c r="AN91" s="88">
        <f>SUM(AN85:AN90)</f>
        <v>0</v>
      </c>
      <c r="AO91" s="86"/>
      <c r="AP91" s="88">
        <f>SUM(AP85:AP90)</f>
        <v>0</v>
      </c>
      <c r="AQ91" s="86"/>
      <c r="AR91" s="88">
        <f>SUM(AR85:AR90)</f>
        <v>1230000</v>
      </c>
      <c r="AS91" s="86"/>
      <c r="AT91" s="88">
        <f>SUM(AT85:AT90)</f>
        <v>0</v>
      </c>
      <c r="AU91" s="86"/>
      <c r="AV91" s="88">
        <f>SUM(AV85:AV90)</f>
        <v>0</v>
      </c>
      <c r="AW91" s="86"/>
      <c r="AX91" s="88">
        <f>SUM(AX85:AX90)</f>
        <v>1230000</v>
      </c>
      <c r="AY91" s="86"/>
      <c r="AZ91" s="88">
        <f>SUM(AZ85:AZ90)</f>
        <v>0</v>
      </c>
      <c r="BA91" s="86"/>
      <c r="BB91" s="88">
        <f>SUM(BB85:BB90)</f>
        <v>0</v>
      </c>
      <c r="BC91" s="86"/>
      <c r="BD91" s="88">
        <f>SUM(BD85:BD90)</f>
        <v>0</v>
      </c>
      <c r="BE91" s="86"/>
      <c r="BF91" s="88">
        <f>SUM(BF85:BF90)</f>
        <v>0</v>
      </c>
      <c r="BG91" s="86"/>
      <c r="BH91" s="88">
        <f>SUM(BH85:BH90)</f>
        <v>1230000</v>
      </c>
      <c r="BI91" s="86"/>
      <c r="BJ91" s="88">
        <f>SUM(BJ85:BJ90)</f>
        <v>1230000</v>
      </c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</row>
    <row r="92" spans="1:22" ht="15">
      <c r="A92" s="317" t="s">
        <v>414</v>
      </c>
      <c r="B92" s="90"/>
      <c r="P92" s="16"/>
      <c r="Q92" s="16"/>
      <c r="U92" s="15"/>
      <c r="V92" s="15"/>
    </row>
    <row r="93" spans="1:75" s="321" customFormat="1" ht="18" customHeight="1" outlineLevel="1">
      <c r="A93" s="18" t="s">
        <v>415</v>
      </c>
      <c r="B93" s="19" t="s">
        <v>31</v>
      </c>
      <c r="C93" s="19" t="s">
        <v>416</v>
      </c>
      <c r="D93" s="50" t="s">
        <v>417</v>
      </c>
      <c r="E93" s="275" t="s">
        <v>418</v>
      </c>
      <c r="F93" s="81"/>
      <c r="G93" s="19" t="s">
        <v>35</v>
      </c>
      <c r="H93" s="18">
        <v>100</v>
      </c>
      <c r="I93" s="18">
        <v>711000000</v>
      </c>
      <c r="J93" s="21" t="s">
        <v>36</v>
      </c>
      <c r="K93" s="18" t="s">
        <v>37</v>
      </c>
      <c r="L93" s="21" t="s">
        <v>419</v>
      </c>
      <c r="M93" s="19" t="s">
        <v>39</v>
      </c>
      <c r="N93" s="18" t="s">
        <v>51</v>
      </c>
      <c r="O93" s="19">
        <v>0</v>
      </c>
      <c r="P93" s="18"/>
      <c r="Q93" s="21"/>
      <c r="R93" s="18"/>
      <c r="S93" s="18"/>
      <c r="T93" s="49">
        <v>227000</v>
      </c>
      <c r="U93" s="22">
        <f aca="true" t="shared" si="5" ref="U93:U99">T93*1.12</f>
        <v>254240.00000000003</v>
      </c>
      <c r="V93" s="23" t="s">
        <v>42</v>
      </c>
      <c r="W93" s="23">
        <v>2012</v>
      </c>
      <c r="X93" s="23"/>
      <c r="Y93" s="19" t="s">
        <v>31</v>
      </c>
      <c r="Z93" s="19" t="s">
        <v>31</v>
      </c>
      <c r="AA93" s="81" t="s">
        <v>628</v>
      </c>
      <c r="AB93" s="23"/>
      <c r="AC93" s="23"/>
      <c r="AD93" s="23"/>
      <c r="AE93" s="23"/>
      <c r="AF93" s="23"/>
      <c r="AG93" s="323"/>
      <c r="AH93" s="23"/>
      <c r="AI93" s="23"/>
      <c r="AJ93" s="23">
        <v>254240</v>
      </c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81"/>
      <c r="BK93" s="324"/>
      <c r="BL93" s="81"/>
      <c r="BM93" s="23" t="s">
        <v>629</v>
      </c>
      <c r="BN93" s="23"/>
      <c r="BO93" s="325" t="s">
        <v>630</v>
      </c>
      <c r="BP93" s="23" t="s">
        <v>631</v>
      </c>
      <c r="BQ93" s="23"/>
      <c r="BR93" s="23"/>
      <c r="BS93" s="23" t="s">
        <v>632</v>
      </c>
      <c r="BT93" s="23"/>
      <c r="BU93" s="81"/>
      <c r="BV93" s="81"/>
      <c r="BW93" s="81"/>
    </row>
    <row r="94" spans="1:75" s="331" customFormat="1" ht="18" customHeight="1" outlineLevel="1">
      <c r="A94" s="290" t="s">
        <v>420</v>
      </c>
      <c r="B94" s="291" t="s">
        <v>31</v>
      </c>
      <c r="C94" s="291" t="s">
        <v>421</v>
      </c>
      <c r="D94" s="291" t="s">
        <v>422</v>
      </c>
      <c r="E94" s="291" t="s">
        <v>423</v>
      </c>
      <c r="F94" s="297"/>
      <c r="G94" s="291" t="s">
        <v>35</v>
      </c>
      <c r="H94" s="290">
        <v>100</v>
      </c>
      <c r="I94" s="290">
        <v>711000000</v>
      </c>
      <c r="J94" s="292" t="s">
        <v>36</v>
      </c>
      <c r="K94" s="290" t="s">
        <v>37</v>
      </c>
      <c r="L94" s="292" t="s">
        <v>419</v>
      </c>
      <c r="M94" s="291" t="s">
        <v>39</v>
      </c>
      <c r="N94" s="290" t="s">
        <v>51</v>
      </c>
      <c r="O94" s="291">
        <v>0</v>
      </c>
      <c r="P94" s="290"/>
      <c r="Q94" s="292"/>
      <c r="R94" s="290"/>
      <c r="S94" s="290"/>
      <c r="T94" s="296">
        <v>120000</v>
      </c>
      <c r="U94" s="293">
        <f t="shared" si="5"/>
        <v>134400</v>
      </c>
      <c r="V94" s="294" t="s">
        <v>42</v>
      </c>
      <c r="W94" s="294">
        <v>2012</v>
      </c>
      <c r="X94" s="294"/>
      <c r="Y94" s="291" t="s">
        <v>31</v>
      </c>
      <c r="Z94" s="291" t="s">
        <v>31</v>
      </c>
      <c r="AA94" s="297" t="s">
        <v>628</v>
      </c>
      <c r="AB94" s="294"/>
      <c r="AC94" s="294"/>
      <c r="AD94" s="294"/>
      <c r="AE94" s="294"/>
      <c r="AF94" s="294"/>
      <c r="AG94" s="330"/>
      <c r="AH94" s="294"/>
      <c r="AI94" s="294"/>
      <c r="AJ94" s="294">
        <v>134400</v>
      </c>
      <c r="AK94" s="294"/>
      <c r="AL94" s="294"/>
      <c r="AM94" s="294"/>
      <c r="AN94" s="294"/>
      <c r="AO94" s="294"/>
      <c r="AP94" s="294"/>
      <c r="AQ94" s="294"/>
      <c r="AR94" s="294"/>
      <c r="AS94" s="294"/>
      <c r="AT94" s="294"/>
      <c r="AU94" s="294"/>
      <c r="AV94" s="294"/>
      <c r="AW94" s="294"/>
      <c r="AX94" s="294"/>
      <c r="AY94" s="294"/>
      <c r="AZ94" s="294"/>
      <c r="BA94" s="294"/>
      <c r="BB94" s="294"/>
      <c r="BC94" s="294"/>
      <c r="BD94" s="294"/>
      <c r="BE94" s="294"/>
      <c r="BF94" s="294"/>
      <c r="BG94" s="294"/>
      <c r="BH94" s="294"/>
      <c r="BI94" s="294"/>
      <c r="BJ94" s="297"/>
      <c r="BK94" s="294"/>
      <c r="BL94" s="297"/>
      <c r="BM94" s="294" t="s">
        <v>629</v>
      </c>
      <c r="BN94" s="294"/>
      <c r="BO94" s="332" t="s">
        <v>633</v>
      </c>
      <c r="BP94" s="294" t="s">
        <v>631</v>
      </c>
      <c r="BQ94" s="294"/>
      <c r="BR94" s="294"/>
      <c r="BS94" s="294" t="s">
        <v>622</v>
      </c>
      <c r="BT94" s="294"/>
      <c r="BU94" s="297"/>
      <c r="BV94" s="297"/>
      <c r="BW94" s="297"/>
    </row>
    <row r="95" spans="1:75" s="321" customFormat="1" ht="27" customHeight="1" outlineLevel="1">
      <c r="A95" s="18" t="s">
        <v>424</v>
      </c>
      <c r="B95" s="19" t="s">
        <v>31</v>
      </c>
      <c r="C95" s="53" t="s">
        <v>425</v>
      </c>
      <c r="D95" s="19" t="s">
        <v>426</v>
      </c>
      <c r="E95" s="91" t="s">
        <v>634</v>
      </c>
      <c r="F95" s="81"/>
      <c r="G95" s="19" t="s">
        <v>35</v>
      </c>
      <c r="H95" s="18">
        <v>100</v>
      </c>
      <c r="I95" s="18">
        <v>711000000</v>
      </c>
      <c r="J95" s="21" t="s">
        <v>36</v>
      </c>
      <c r="K95" s="18" t="s">
        <v>37</v>
      </c>
      <c r="L95" s="21" t="s">
        <v>419</v>
      </c>
      <c r="M95" s="19" t="s">
        <v>39</v>
      </c>
      <c r="N95" s="21" t="s">
        <v>428</v>
      </c>
      <c r="O95" s="19">
        <v>0</v>
      </c>
      <c r="P95" s="21"/>
      <c r="Q95" s="21"/>
      <c r="R95" s="18"/>
      <c r="S95" s="18"/>
      <c r="T95" s="49">
        <v>1295000</v>
      </c>
      <c r="U95" s="22">
        <f t="shared" si="5"/>
        <v>1450400.0000000002</v>
      </c>
      <c r="V95" s="23" t="s">
        <v>42</v>
      </c>
      <c r="W95" s="23">
        <v>2012</v>
      </c>
      <c r="X95" s="23"/>
      <c r="Y95" s="19" t="s">
        <v>31</v>
      </c>
      <c r="Z95" s="19" t="s">
        <v>31</v>
      </c>
      <c r="AA95" s="81" t="s">
        <v>42</v>
      </c>
      <c r="AB95" s="23"/>
      <c r="AC95" s="23"/>
      <c r="AD95" s="23"/>
      <c r="AE95" s="23"/>
      <c r="AF95" s="23"/>
      <c r="AG95" s="323"/>
      <c r="AH95" s="23"/>
      <c r="AI95" s="23"/>
      <c r="AJ95" s="23">
        <v>1450400</v>
      </c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81"/>
      <c r="BK95" s="23"/>
      <c r="BL95" s="81"/>
      <c r="BM95" s="23" t="s">
        <v>629</v>
      </c>
      <c r="BN95" s="23"/>
      <c r="BO95" s="23" t="s">
        <v>635</v>
      </c>
      <c r="BP95" s="23" t="s">
        <v>627</v>
      </c>
      <c r="BQ95" s="23"/>
      <c r="BR95" s="23"/>
      <c r="BS95" s="23" t="s">
        <v>622</v>
      </c>
      <c r="BT95" s="23"/>
      <c r="BU95" s="81"/>
      <c r="BV95" s="81"/>
      <c r="BW95" s="81"/>
    </row>
    <row r="96" spans="1:75" s="321" customFormat="1" ht="18" customHeight="1" outlineLevel="1">
      <c r="A96" s="18" t="s">
        <v>429</v>
      </c>
      <c r="B96" s="19" t="s">
        <v>31</v>
      </c>
      <c r="C96" s="53" t="s">
        <v>430</v>
      </c>
      <c r="D96" s="19" t="s">
        <v>431</v>
      </c>
      <c r="E96" s="19" t="s">
        <v>432</v>
      </c>
      <c r="F96" s="81"/>
      <c r="G96" s="19" t="s">
        <v>35</v>
      </c>
      <c r="H96" s="18">
        <v>100</v>
      </c>
      <c r="I96" s="18">
        <v>711000000</v>
      </c>
      <c r="J96" s="21" t="s">
        <v>36</v>
      </c>
      <c r="K96" s="18" t="s">
        <v>37</v>
      </c>
      <c r="L96" s="21" t="s">
        <v>419</v>
      </c>
      <c r="M96" s="19" t="s">
        <v>39</v>
      </c>
      <c r="N96" s="18" t="s">
        <v>51</v>
      </c>
      <c r="O96" s="19">
        <v>0</v>
      </c>
      <c r="P96" s="18"/>
      <c r="Q96" s="21"/>
      <c r="R96" s="18"/>
      <c r="S96" s="18"/>
      <c r="T96" s="49">
        <v>30000</v>
      </c>
      <c r="U96" s="22">
        <f t="shared" si="5"/>
        <v>33600</v>
      </c>
      <c r="V96" s="23" t="s">
        <v>42</v>
      </c>
      <c r="W96" s="23">
        <v>2012</v>
      </c>
      <c r="X96" s="23"/>
      <c r="Y96" s="19" t="s">
        <v>31</v>
      </c>
      <c r="Z96" s="19" t="s">
        <v>31</v>
      </c>
      <c r="AA96" s="81" t="s">
        <v>42</v>
      </c>
      <c r="AB96" s="23"/>
      <c r="AC96" s="23"/>
      <c r="AD96" s="23"/>
      <c r="AE96" s="23"/>
      <c r="AF96" s="23"/>
      <c r="AG96" s="323"/>
      <c r="AH96" s="23"/>
      <c r="AI96" s="23"/>
      <c r="AJ96" s="23">
        <v>33600</v>
      </c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81"/>
      <c r="BK96" s="23"/>
      <c r="BL96" s="81"/>
      <c r="BM96" s="23" t="s">
        <v>629</v>
      </c>
      <c r="BN96" s="23"/>
      <c r="BO96" s="23" t="s">
        <v>636</v>
      </c>
      <c r="BP96" s="23" t="s">
        <v>627</v>
      </c>
      <c r="BQ96" s="23"/>
      <c r="BR96" s="23"/>
      <c r="BS96" s="23" t="s">
        <v>622</v>
      </c>
      <c r="BT96" s="23"/>
      <c r="BU96" s="81"/>
      <c r="BV96" s="81"/>
      <c r="BW96" s="81"/>
    </row>
    <row r="97" spans="1:75" s="321" customFormat="1" ht="18" customHeight="1" outlineLevel="1">
      <c r="A97" s="18" t="s">
        <v>433</v>
      </c>
      <c r="B97" s="19" t="s">
        <v>31</v>
      </c>
      <c r="C97" s="48" t="s">
        <v>391</v>
      </c>
      <c r="D97" s="19" t="s">
        <v>434</v>
      </c>
      <c r="E97" s="92" t="s">
        <v>435</v>
      </c>
      <c r="F97" s="81"/>
      <c r="G97" s="19" t="s">
        <v>35</v>
      </c>
      <c r="H97" s="18">
        <v>100</v>
      </c>
      <c r="I97" s="18">
        <v>711000000</v>
      </c>
      <c r="J97" s="21" t="s">
        <v>36</v>
      </c>
      <c r="K97" s="18" t="s">
        <v>313</v>
      </c>
      <c r="L97" s="18" t="s">
        <v>313</v>
      </c>
      <c r="M97" s="18" t="s">
        <v>313</v>
      </c>
      <c r="N97" s="18" t="s">
        <v>313</v>
      </c>
      <c r="O97" s="19">
        <v>0</v>
      </c>
      <c r="P97" s="18"/>
      <c r="Q97" s="21"/>
      <c r="R97" s="18"/>
      <c r="S97" s="18"/>
      <c r="T97" s="49">
        <v>58000</v>
      </c>
      <c r="U97" s="22">
        <f t="shared" si="5"/>
        <v>64960.00000000001</v>
      </c>
      <c r="V97" s="23" t="s">
        <v>42</v>
      </c>
      <c r="W97" s="23">
        <v>2012</v>
      </c>
      <c r="X97" s="23"/>
      <c r="Y97" s="19" t="s">
        <v>31</v>
      </c>
      <c r="Z97" s="19" t="s">
        <v>31</v>
      </c>
      <c r="AA97" s="81" t="s">
        <v>42</v>
      </c>
      <c r="AB97" s="23"/>
      <c r="AC97" s="23"/>
      <c r="AD97" s="23"/>
      <c r="AE97" s="23"/>
      <c r="AF97" s="23"/>
      <c r="AG97" s="323"/>
      <c r="AH97" s="23"/>
      <c r="AI97" s="23"/>
      <c r="AJ97" s="23">
        <v>64960</v>
      </c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81"/>
      <c r="BK97" s="23"/>
      <c r="BL97" s="81"/>
      <c r="BM97" s="23" t="s">
        <v>629</v>
      </c>
      <c r="BN97" s="23"/>
      <c r="BO97" s="23" t="s">
        <v>637</v>
      </c>
      <c r="BP97" s="23" t="s">
        <v>627</v>
      </c>
      <c r="BQ97" s="23"/>
      <c r="BR97" s="23"/>
      <c r="BS97" s="23" t="s">
        <v>608</v>
      </c>
      <c r="BT97" s="23"/>
      <c r="BU97" s="81"/>
      <c r="BV97" s="81"/>
      <c r="BW97" s="81"/>
    </row>
    <row r="98" spans="1:75" s="321" customFormat="1" ht="18" customHeight="1" outlineLevel="1">
      <c r="A98" s="18" t="s">
        <v>436</v>
      </c>
      <c r="B98" s="19" t="s">
        <v>31</v>
      </c>
      <c r="C98" s="53" t="s">
        <v>437</v>
      </c>
      <c r="D98" s="285" t="s">
        <v>438</v>
      </c>
      <c r="E98" s="91" t="s">
        <v>638</v>
      </c>
      <c r="F98" s="81"/>
      <c r="G98" s="19" t="s">
        <v>35</v>
      </c>
      <c r="H98" s="18">
        <v>100</v>
      </c>
      <c r="I98" s="18">
        <v>711000000</v>
      </c>
      <c r="J98" s="21" t="s">
        <v>36</v>
      </c>
      <c r="K98" s="18" t="s">
        <v>37</v>
      </c>
      <c r="L98" s="21" t="s">
        <v>419</v>
      </c>
      <c r="M98" s="19" t="s">
        <v>39</v>
      </c>
      <c r="N98" s="18" t="s">
        <v>51</v>
      </c>
      <c r="O98" s="19">
        <v>0</v>
      </c>
      <c r="P98" s="18"/>
      <c r="Q98" s="21"/>
      <c r="R98" s="18"/>
      <c r="S98" s="18"/>
      <c r="T98" s="49">
        <v>47000</v>
      </c>
      <c r="U98" s="22">
        <f t="shared" si="5"/>
        <v>52640.00000000001</v>
      </c>
      <c r="V98" s="23" t="s">
        <v>42</v>
      </c>
      <c r="W98" s="23">
        <v>2012</v>
      </c>
      <c r="X98" s="23"/>
      <c r="Y98" s="19" t="s">
        <v>31</v>
      </c>
      <c r="Z98" s="19" t="s">
        <v>31</v>
      </c>
      <c r="AA98" s="81" t="s">
        <v>42</v>
      </c>
      <c r="AB98" s="23"/>
      <c r="AC98" s="23"/>
      <c r="AD98" s="23"/>
      <c r="AE98" s="23"/>
      <c r="AF98" s="23"/>
      <c r="AG98" s="323"/>
      <c r="AH98" s="23"/>
      <c r="AI98" s="23"/>
      <c r="AJ98" s="23">
        <v>52640</v>
      </c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81"/>
      <c r="BK98" s="23"/>
      <c r="BL98" s="81"/>
      <c r="BM98" s="23" t="s">
        <v>629</v>
      </c>
      <c r="BN98" s="23"/>
      <c r="BO98" s="23" t="s">
        <v>639</v>
      </c>
      <c r="BP98" s="23" t="s">
        <v>625</v>
      </c>
      <c r="BQ98" s="23"/>
      <c r="BR98" s="23"/>
      <c r="BS98" s="23" t="s">
        <v>622</v>
      </c>
      <c r="BT98" s="23"/>
      <c r="BU98" s="81"/>
      <c r="BV98" s="81"/>
      <c r="BW98" s="81"/>
    </row>
    <row r="99" spans="1:75" s="321" customFormat="1" ht="18" customHeight="1" outlineLevel="1">
      <c r="A99" s="18" t="s">
        <v>440</v>
      </c>
      <c r="B99" s="19" t="s">
        <v>31</v>
      </c>
      <c r="C99" s="53" t="s">
        <v>441</v>
      </c>
      <c r="D99" s="19" t="s">
        <v>442</v>
      </c>
      <c r="E99" s="19" t="s">
        <v>443</v>
      </c>
      <c r="F99" s="81"/>
      <c r="G99" s="19" t="s">
        <v>35</v>
      </c>
      <c r="H99" s="18">
        <v>100</v>
      </c>
      <c r="I99" s="18">
        <v>711000000</v>
      </c>
      <c r="J99" s="21" t="s">
        <v>36</v>
      </c>
      <c r="K99" s="18" t="s">
        <v>640</v>
      </c>
      <c r="L99" s="21" t="s">
        <v>419</v>
      </c>
      <c r="M99" s="19" t="s">
        <v>39</v>
      </c>
      <c r="N99" s="18" t="s">
        <v>313</v>
      </c>
      <c r="O99" s="19">
        <v>0</v>
      </c>
      <c r="P99" s="18"/>
      <c r="Q99" s="21"/>
      <c r="R99" s="18"/>
      <c r="S99" s="18"/>
      <c r="T99" s="49">
        <v>155000</v>
      </c>
      <c r="U99" s="22">
        <f t="shared" si="5"/>
        <v>173600.00000000003</v>
      </c>
      <c r="V99" s="23" t="s">
        <v>42</v>
      </c>
      <c r="W99" s="23">
        <v>2012</v>
      </c>
      <c r="X99" s="23"/>
      <c r="Y99" s="19" t="s">
        <v>31</v>
      </c>
      <c r="Z99" s="19" t="s">
        <v>31</v>
      </c>
      <c r="AA99" s="81" t="s">
        <v>42</v>
      </c>
      <c r="AB99" s="23"/>
      <c r="AC99" s="23"/>
      <c r="AD99" s="23"/>
      <c r="AE99" s="23"/>
      <c r="AF99" s="23"/>
      <c r="AG99" s="323"/>
      <c r="AH99" s="23"/>
      <c r="AI99" s="23"/>
      <c r="AJ99" s="23">
        <v>173600</v>
      </c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81"/>
      <c r="BK99" s="23"/>
      <c r="BL99" s="81"/>
      <c r="BM99" s="23" t="s">
        <v>629</v>
      </c>
      <c r="BN99" s="23"/>
      <c r="BO99" s="23" t="s">
        <v>639</v>
      </c>
      <c r="BP99" s="23" t="s">
        <v>625</v>
      </c>
      <c r="BQ99" s="23"/>
      <c r="BR99" s="23"/>
      <c r="BS99" s="23" t="s">
        <v>608</v>
      </c>
      <c r="BT99" s="23"/>
      <c r="BU99" s="81"/>
      <c r="BV99" s="81"/>
      <c r="BW99" s="81"/>
    </row>
    <row r="100" spans="1:75" s="321" customFormat="1" ht="18" customHeight="1" outlineLevel="1">
      <c r="A100" s="18" t="s">
        <v>444</v>
      </c>
      <c r="B100" s="19" t="s">
        <v>31</v>
      </c>
      <c r="C100" s="19" t="s">
        <v>445</v>
      </c>
      <c r="D100" s="19" t="s">
        <v>446</v>
      </c>
      <c r="E100" s="19" t="s">
        <v>446</v>
      </c>
      <c r="F100" s="81"/>
      <c r="G100" s="19" t="s">
        <v>35</v>
      </c>
      <c r="H100" s="18">
        <v>100</v>
      </c>
      <c r="I100" s="18">
        <v>711000000</v>
      </c>
      <c r="J100" s="21" t="s">
        <v>36</v>
      </c>
      <c r="K100" s="18" t="s">
        <v>447</v>
      </c>
      <c r="L100" s="21" t="s">
        <v>419</v>
      </c>
      <c r="M100" s="19" t="s">
        <v>39</v>
      </c>
      <c r="N100" s="18" t="s">
        <v>448</v>
      </c>
      <c r="O100" s="19">
        <v>0</v>
      </c>
      <c r="P100" s="18"/>
      <c r="Q100" s="21"/>
      <c r="R100" s="18"/>
      <c r="S100" s="18"/>
      <c r="T100" s="49">
        <v>24000</v>
      </c>
      <c r="U100" s="22">
        <v>24000</v>
      </c>
      <c r="V100" s="23" t="s">
        <v>42</v>
      </c>
      <c r="W100" s="23">
        <v>2012</v>
      </c>
      <c r="X100" s="23"/>
      <c r="Y100" s="19" t="s">
        <v>31</v>
      </c>
      <c r="Z100" s="19" t="s">
        <v>31</v>
      </c>
      <c r="AA100" s="81" t="s">
        <v>42</v>
      </c>
      <c r="AB100" s="23"/>
      <c r="AC100" s="23"/>
      <c r="AD100" s="23"/>
      <c r="AE100" s="23"/>
      <c r="AF100" s="23"/>
      <c r="AG100" s="323"/>
      <c r="AH100" s="23"/>
      <c r="AI100" s="23"/>
      <c r="AJ100" s="23">
        <v>24000</v>
      </c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81"/>
      <c r="BK100" s="23"/>
      <c r="BL100" s="81"/>
      <c r="BM100" s="23" t="s">
        <v>629</v>
      </c>
      <c r="BN100" s="23"/>
      <c r="BO100" s="23" t="s">
        <v>639</v>
      </c>
      <c r="BP100" s="23" t="s">
        <v>625</v>
      </c>
      <c r="BQ100" s="23"/>
      <c r="BR100" s="23"/>
      <c r="BS100" s="23" t="s">
        <v>608</v>
      </c>
      <c r="BT100" s="23"/>
      <c r="BU100" s="81"/>
      <c r="BV100" s="81"/>
      <c r="BW100" s="81"/>
    </row>
    <row r="101" spans="1:75" s="321" customFormat="1" ht="18" customHeight="1" outlineLevel="1">
      <c r="A101" s="18" t="s">
        <v>449</v>
      </c>
      <c r="B101" s="19" t="s">
        <v>31</v>
      </c>
      <c r="C101" s="53" t="s">
        <v>445</v>
      </c>
      <c r="D101" s="19" t="s">
        <v>450</v>
      </c>
      <c r="E101" s="91" t="s">
        <v>641</v>
      </c>
      <c r="F101" s="81"/>
      <c r="G101" s="19" t="s">
        <v>35</v>
      </c>
      <c r="H101" s="18">
        <v>100</v>
      </c>
      <c r="I101" s="18">
        <v>711000000</v>
      </c>
      <c r="J101" s="21" t="s">
        <v>36</v>
      </c>
      <c r="K101" s="18" t="s">
        <v>394</v>
      </c>
      <c r="L101" s="21" t="s">
        <v>419</v>
      </c>
      <c r="M101" s="19" t="s">
        <v>39</v>
      </c>
      <c r="N101" s="18" t="s">
        <v>394</v>
      </c>
      <c r="O101" s="19">
        <v>0</v>
      </c>
      <c r="P101" s="18"/>
      <c r="Q101" s="21"/>
      <c r="R101" s="18"/>
      <c r="S101" s="18"/>
      <c r="T101" s="49">
        <v>35000</v>
      </c>
      <c r="U101" s="22">
        <v>35000</v>
      </c>
      <c r="V101" s="23" t="s">
        <v>42</v>
      </c>
      <c r="W101" s="23">
        <v>2012</v>
      </c>
      <c r="X101" s="23"/>
      <c r="Y101" s="19" t="s">
        <v>31</v>
      </c>
      <c r="Z101" s="19" t="s">
        <v>31</v>
      </c>
      <c r="AA101" s="81" t="s">
        <v>42</v>
      </c>
      <c r="AB101" s="23"/>
      <c r="AC101" s="23"/>
      <c r="AD101" s="23"/>
      <c r="AE101" s="23"/>
      <c r="AF101" s="23"/>
      <c r="AG101" s="323"/>
      <c r="AH101" s="23"/>
      <c r="AI101" s="23"/>
      <c r="AJ101" s="23">
        <v>35000</v>
      </c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81"/>
      <c r="BK101" s="23"/>
      <c r="BL101" s="81"/>
      <c r="BM101" s="23" t="s">
        <v>629</v>
      </c>
      <c r="BN101" s="23"/>
      <c r="BO101" s="23" t="s">
        <v>639</v>
      </c>
      <c r="BP101" s="23" t="s">
        <v>625</v>
      </c>
      <c r="BQ101" s="23"/>
      <c r="BR101" s="23"/>
      <c r="BS101" s="23" t="s">
        <v>608</v>
      </c>
      <c r="BT101" s="23"/>
      <c r="BU101" s="81"/>
      <c r="BV101" s="81"/>
      <c r="BW101" s="81"/>
    </row>
    <row r="102" spans="1:75" s="321" customFormat="1" ht="18" customHeight="1" outlineLevel="1">
      <c r="A102" s="18" t="s">
        <v>452</v>
      </c>
      <c r="B102" s="19" t="s">
        <v>31</v>
      </c>
      <c r="C102" s="48" t="s">
        <v>453</v>
      </c>
      <c r="D102" s="50" t="s">
        <v>454</v>
      </c>
      <c r="E102" s="93" t="s">
        <v>455</v>
      </c>
      <c r="F102" s="81"/>
      <c r="G102" s="19" t="s">
        <v>35</v>
      </c>
      <c r="H102" s="18">
        <v>100</v>
      </c>
      <c r="I102" s="18">
        <v>711000000</v>
      </c>
      <c r="J102" s="21" t="s">
        <v>36</v>
      </c>
      <c r="K102" s="18" t="s">
        <v>220</v>
      </c>
      <c r="L102" s="18" t="s">
        <v>220</v>
      </c>
      <c r="M102" s="18" t="s">
        <v>220</v>
      </c>
      <c r="N102" s="18" t="s">
        <v>220</v>
      </c>
      <c r="O102" s="19">
        <v>0</v>
      </c>
      <c r="P102" s="18"/>
      <c r="Q102" s="21"/>
      <c r="R102" s="18"/>
      <c r="S102" s="18"/>
      <c r="T102" s="49">
        <v>542000</v>
      </c>
      <c r="U102" s="22">
        <v>542000</v>
      </c>
      <c r="V102" s="23" t="s">
        <v>42</v>
      </c>
      <c r="W102" s="23">
        <v>2012</v>
      </c>
      <c r="X102" s="23"/>
      <c r="Y102" s="19" t="s">
        <v>31</v>
      </c>
      <c r="Z102" s="19" t="s">
        <v>31</v>
      </c>
      <c r="AA102" s="81" t="s">
        <v>42</v>
      </c>
      <c r="AB102" s="23"/>
      <c r="AC102" s="22"/>
      <c r="AD102" s="23"/>
      <c r="AE102" s="23"/>
      <c r="AF102" s="23"/>
      <c r="AG102" s="23"/>
      <c r="AH102" s="23"/>
      <c r="AI102" s="23"/>
      <c r="AJ102" s="23">
        <v>542000</v>
      </c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81"/>
      <c r="BK102" s="23"/>
      <c r="BL102" s="81"/>
      <c r="BM102" s="23" t="s">
        <v>629</v>
      </c>
      <c r="BN102" s="23"/>
      <c r="BO102" s="23" t="s">
        <v>639</v>
      </c>
      <c r="BP102" s="23" t="s">
        <v>625</v>
      </c>
      <c r="BQ102" s="23"/>
      <c r="BR102" s="23"/>
      <c r="BS102" s="23" t="s">
        <v>608</v>
      </c>
      <c r="BT102" s="23"/>
      <c r="BU102" s="81"/>
      <c r="BV102" s="81"/>
      <c r="BW102" s="81"/>
    </row>
    <row r="103" spans="1:75" s="331" customFormat="1" ht="18" customHeight="1" outlineLevel="1">
      <c r="A103" s="290" t="s">
        <v>456</v>
      </c>
      <c r="B103" s="291" t="s">
        <v>31</v>
      </c>
      <c r="C103" s="295" t="s">
        <v>457</v>
      </c>
      <c r="D103" s="291" t="s">
        <v>458</v>
      </c>
      <c r="E103" s="298" t="s">
        <v>642</v>
      </c>
      <c r="F103" s="297"/>
      <c r="G103" s="291" t="s">
        <v>35</v>
      </c>
      <c r="H103" s="290">
        <v>100</v>
      </c>
      <c r="I103" s="290">
        <v>711000000</v>
      </c>
      <c r="J103" s="292" t="s">
        <v>36</v>
      </c>
      <c r="K103" s="290" t="s">
        <v>37</v>
      </c>
      <c r="L103" s="292" t="s">
        <v>419</v>
      </c>
      <c r="M103" s="291" t="s">
        <v>39</v>
      </c>
      <c r="N103" s="290" t="s">
        <v>51</v>
      </c>
      <c r="O103" s="291">
        <v>0</v>
      </c>
      <c r="P103" s="290"/>
      <c r="Q103" s="292"/>
      <c r="R103" s="290"/>
      <c r="S103" s="290"/>
      <c r="T103" s="296">
        <v>28000</v>
      </c>
      <c r="U103" s="293">
        <f aca="true" t="shared" si="6" ref="U103:U118">T103*1.12</f>
        <v>31360.000000000004</v>
      </c>
      <c r="V103" s="294" t="s">
        <v>42</v>
      </c>
      <c r="W103" s="294">
        <v>2012</v>
      </c>
      <c r="X103" s="294"/>
      <c r="Y103" s="291" t="s">
        <v>31</v>
      </c>
      <c r="Z103" s="291" t="s">
        <v>31</v>
      </c>
      <c r="AA103" s="297" t="s">
        <v>42</v>
      </c>
      <c r="AB103" s="294"/>
      <c r="AC103" s="294"/>
      <c r="AD103" s="294"/>
      <c r="AE103" s="294"/>
      <c r="AF103" s="294"/>
      <c r="AG103" s="330"/>
      <c r="AH103" s="294"/>
      <c r="AI103" s="294"/>
      <c r="AJ103" s="294">
        <v>31360</v>
      </c>
      <c r="AK103" s="294"/>
      <c r="AL103" s="294"/>
      <c r="AM103" s="294"/>
      <c r="AN103" s="294"/>
      <c r="AO103" s="294"/>
      <c r="AP103" s="294"/>
      <c r="AQ103" s="294"/>
      <c r="AR103" s="294"/>
      <c r="AS103" s="294"/>
      <c r="AT103" s="294"/>
      <c r="AU103" s="294"/>
      <c r="AV103" s="294"/>
      <c r="AW103" s="294"/>
      <c r="AX103" s="294"/>
      <c r="AY103" s="294"/>
      <c r="AZ103" s="294"/>
      <c r="BA103" s="294"/>
      <c r="BB103" s="294"/>
      <c r="BC103" s="294"/>
      <c r="BD103" s="294"/>
      <c r="BE103" s="294"/>
      <c r="BF103" s="294"/>
      <c r="BG103" s="294"/>
      <c r="BH103" s="294"/>
      <c r="BI103" s="294"/>
      <c r="BJ103" s="297"/>
      <c r="BK103" s="294"/>
      <c r="BL103" s="297"/>
      <c r="BM103" s="294" t="s">
        <v>629</v>
      </c>
      <c r="BN103" s="294"/>
      <c r="BO103" s="294" t="s">
        <v>637</v>
      </c>
      <c r="BP103" s="294" t="s">
        <v>627</v>
      </c>
      <c r="BQ103" s="294"/>
      <c r="BR103" s="294"/>
      <c r="BS103" s="294" t="s">
        <v>608</v>
      </c>
      <c r="BT103" s="294"/>
      <c r="BU103" s="297"/>
      <c r="BV103" s="297"/>
      <c r="BW103" s="297"/>
    </row>
    <row r="104" spans="1:75" s="321" customFormat="1" ht="18" customHeight="1" outlineLevel="1">
      <c r="A104" s="18" t="s">
        <v>460</v>
      </c>
      <c r="B104" s="19" t="s">
        <v>31</v>
      </c>
      <c r="C104" s="48" t="s">
        <v>461</v>
      </c>
      <c r="D104" s="19" t="s">
        <v>462</v>
      </c>
      <c r="E104" s="92" t="s">
        <v>634</v>
      </c>
      <c r="F104" s="81"/>
      <c r="G104" s="19" t="s">
        <v>35</v>
      </c>
      <c r="H104" s="18">
        <v>100</v>
      </c>
      <c r="I104" s="18">
        <v>711000000</v>
      </c>
      <c r="J104" s="21" t="s">
        <v>36</v>
      </c>
      <c r="K104" s="18" t="s">
        <v>447</v>
      </c>
      <c r="L104" s="21" t="s">
        <v>419</v>
      </c>
      <c r="M104" s="19" t="s">
        <v>39</v>
      </c>
      <c r="N104" s="18" t="s">
        <v>464</v>
      </c>
      <c r="O104" s="19">
        <v>0</v>
      </c>
      <c r="P104" s="18"/>
      <c r="Q104" s="21"/>
      <c r="R104" s="18"/>
      <c r="S104" s="18"/>
      <c r="T104" s="49">
        <v>11000</v>
      </c>
      <c r="U104" s="22">
        <f t="shared" si="6"/>
        <v>12320.000000000002</v>
      </c>
      <c r="V104" s="23" t="s">
        <v>42</v>
      </c>
      <c r="W104" s="23">
        <v>2012</v>
      </c>
      <c r="X104" s="23"/>
      <c r="Y104" s="19" t="s">
        <v>31</v>
      </c>
      <c r="Z104" s="19" t="s">
        <v>31</v>
      </c>
      <c r="AA104" s="81" t="s">
        <v>599</v>
      </c>
      <c r="AB104" s="23"/>
      <c r="AC104" s="23"/>
      <c r="AD104" s="23"/>
      <c r="AE104" s="23"/>
      <c r="AF104" s="23"/>
      <c r="AG104" s="323"/>
      <c r="AH104" s="23"/>
      <c r="AI104" s="23"/>
      <c r="AJ104" s="23">
        <v>12320</v>
      </c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81"/>
      <c r="BK104" s="23"/>
      <c r="BL104" s="81"/>
      <c r="BM104" s="23" t="s">
        <v>629</v>
      </c>
      <c r="BN104" s="23"/>
      <c r="BO104" s="23" t="s">
        <v>637</v>
      </c>
      <c r="BP104" s="23" t="s">
        <v>627</v>
      </c>
      <c r="BQ104" s="23"/>
      <c r="BR104" s="23"/>
      <c r="BS104" s="23" t="s">
        <v>608</v>
      </c>
      <c r="BT104" s="23"/>
      <c r="BU104" s="81"/>
      <c r="BV104" s="81"/>
      <c r="BW104" s="81"/>
    </row>
    <row r="105" spans="1:75" s="321" customFormat="1" ht="18" customHeight="1" outlineLevel="1">
      <c r="A105" s="18" t="s">
        <v>465</v>
      </c>
      <c r="B105" s="19" t="s">
        <v>31</v>
      </c>
      <c r="C105" s="48" t="s">
        <v>461</v>
      </c>
      <c r="D105" s="19" t="s">
        <v>466</v>
      </c>
      <c r="E105" s="92" t="s">
        <v>467</v>
      </c>
      <c r="F105" s="81"/>
      <c r="G105" s="19" t="s">
        <v>35</v>
      </c>
      <c r="H105" s="18">
        <v>100</v>
      </c>
      <c r="I105" s="18">
        <v>711000000</v>
      </c>
      <c r="J105" s="21" t="s">
        <v>36</v>
      </c>
      <c r="K105" s="18" t="s">
        <v>220</v>
      </c>
      <c r="L105" s="21" t="s">
        <v>419</v>
      </c>
      <c r="M105" s="19" t="s">
        <v>39</v>
      </c>
      <c r="N105" s="18" t="s">
        <v>220</v>
      </c>
      <c r="O105" s="19">
        <v>0</v>
      </c>
      <c r="P105" s="18"/>
      <c r="Q105" s="21"/>
      <c r="R105" s="18"/>
      <c r="S105" s="18"/>
      <c r="T105" s="49">
        <v>61000</v>
      </c>
      <c r="U105" s="22">
        <f t="shared" si="6"/>
        <v>68320</v>
      </c>
      <c r="V105" s="23" t="s">
        <v>42</v>
      </c>
      <c r="W105" s="23">
        <v>2012</v>
      </c>
      <c r="X105" s="23"/>
      <c r="Y105" s="19" t="s">
        <v>31</v>
      </c>
      <c r="Z105" s="19" t="s">
        <v>31</v>
      </c>
      <c r="AA105" s="81" t="s">
        <v>599</v>
      </c>
      <c r="AB105" s="23"/>
      <c r="AC105" s="23"/>
      <c r="AD105" s="23"/>
      <c r="AE105" s="23"/>
      <c r="AF105" s="23"/>
      <c r="AG105" s="323"/>
      <c r="AH105" s="23"/>
      <c r="AI105" s="23"/>
      <c r="AJ105" s="23">
        <v>68320</v>
      </c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81"/>
      <c r="BK105" s="23"/>
      <c r="BL105" s="81"/>
      <c r="BM105" s="23" t="s">
        <v>629</v>
      </c>
      <c r="BN105" s="23"/>
      <c r="BO105" s="23" t="s">
        <v>637</v>
      </c>
      <c r="BP105" s="23" t="s">
        <v>627</v>
      </c>
      <c r="BQ105" s="23"/>
      <c r="BR105" s="23"/>
      <c r="BS105" s="23" t="s">
        <v>608</v>
      </c>
      <c r="BT105" s="23"/>
      <c r="BU105" s="81"/>
      <c r="BV105" s="81"/>
      <c r="BW105" s="81"/>
    </row>
    <row r="106" spans="1:75" s="326" customFormat="1" ht="52.5" customHeight="1" outlineLevel="1">
      <c r="A106" s="18" t="s">
        <v>468</v>
      </c>
      <c r="B106" s="28" t="s">
        <v>31</v>
      </c>
      <c r="C106" s="94" t="s">
        <v>469</v>
      </c>
      <c r="D106" s="28" t="s">
        <v>470</v>
      </c>
      <c r="E106" s="28" t="s">
        <v>471</v>
      </c>
      <c r="F106" s="95"/>
      <c r="G106" s="28" t="s">
        <v>35</v>
      </c>
      <c r="H106" s="29">
        <v>100</v>
      </c>
      <c r="I106" s="29">
        <v>711000000</v>
      </c>
      <c r="J106" s="30" t="s">
        <v>36</v>
      </c>
      <c r="K106" s="29" t="s">
        <v>37</v>
      </c>
      <c r="L106" s="30" t="s">
        <v>36</v>
      </c>
      <c r="M106" s="28" t="s">
        <v>39</v>
      </c>
      <c r="N106" s="29" t="s">
        <v>51</v>
      </c>
      <c r="O106" s="19">
        <v>0</v>
      </c>
      <c r="P106" s="29"/>
      <c r="Q106" s="30"/>
      <c r="R106" s="29"/>
      <c r="S106" s="29"/>
      <c r="T106" s="32">
        <v>24064</v>
      </c>
      <c r="U106" s="96">
        <f t="shared" si="6"/>
        <v>26951.680000000004</v>
      </c>
      <c r="V106" s="97" t="s">
        <v>42</v>
      </c>
      <c r="W106" s="23">
        <v>2012</v>
      </c>
      <c r="X106" s="97"/>
      <c r="Y106" s="19" t="s">
        <v>31</v>
      </c>
      <c r="Z106" s="19" t="s">
        <v>31</v>
      </c>
      <c r="AA106" s="95" t="s">
        <v>42</v>
      </c>
      <c r="AB106" s="97"/>
      <c r="AC106" s="96"/>
      <c r="AD106" s="97"/>
      <c r="AE106" s="97"/>
      <c r="AF106" s="97">
        <v>26951.68</v>
      </c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5"/>
      <c r="BK106" s="97"/>
      <c r="BL106" s="95"/>
      <c r="BM106" s="97" t="s">
        <v>629</v>
      </c>
      <c r="BN106" s="97"/>
      <c r="BO106" s="97" t="s">
        <v>639</v>
      </c>
      <c r="BP106" s="97" t="s">
        <v>625</v>
      </c>
      <c r="BQ106" s="97"/>
      <c r="BR106" s="97"/>
      <c r="BS106" s="97" t="s">
        <v>602</v>
      </c>
      <c r="BT106" s="97"/>
      <c r="BU106" s="95"/>
      <c r="BV106" s="95"/>
      <c r="BW106" s="95"/>
    </row>
    <row r="107" spans="1:75" s="326" customFormat="1" ht="52.5" customHeight="1" outlineLevel="1">
      <c r="A107" s="18" t="s">
        <v>472</v>
      </c>
      <c r="B107" s="28" t="s">
        <v>31</v>
      </c>
      <c r="C107" s="94" t="s">
        <v>469</v>
      </c>
      <c r="D107" s="28" t="s">
        <v>473</v>
      </c>
      <c r="E107" s="28" t="s">
        <v>474</v>
      </c>
      <c r="F107" s="95"/>
      <c r="G107" s="28" t="s">
        <v>35</v>
      </c>
      <c r="H107" s="29">
        <v>100</v>
      </c>
      <c r="I107" s="29">
        <v>711000001</v>
      </c>
      <c r="J107" s="30" t="s">
        <v>102</v>
      </c>
      <c r="K107" s="29" t="s">
        <v>37</v>
      </c>
      <c r="L107" s="30" t="s">
        <v>102</v>
      </c>
      <c r="M107" s="28" t="s">
        <v>39</v>
      </c>
      <c r="N107" s="29" t="s">
        <v>51</v>
      </c>
      <c r="O107" s="19">
        <v>0</v>
      </c>
      <c r="P107" s="29"/>
      <c r="Q107" s="30"/>
      <c r="R107" s="29"/>
      <c r="S107" s="29"/>
      <c r="T107" s="32">
        <v>77427</v>
      </c>
      <c r="U107" s="96">
        <f t="shared" si="6"/>
        <v>86718.24</v>
      </c>
      <c r="V107" s="97" t="s">
        <v>42</v>
      </c>
      <c r="W107" s="23">
        <v>2012</v>
      </c>
      <c r="X107" s="97"/>
      <c r="Y107" s="19" t="s">
        <v>31</v>
      </c>
      <c r="Z107" s="19" t="s">
        <v>31</v>
      </c>
      <c r="AA107" s="95" t="s">
        <v>42</v>
      </c>
      <c r="AB107" s="97"/>
      <c r="AC107" s="96"/>
      <c r="AD107" s="97"/>
      <c r="AE107" s="97"/>
      <c r="AF107" s="97">
        <v>86718.24</v>
      </c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5"/>
      <c r="BK107" s="97"/>
      <c r="BL107" s="95"/>
      <c r="BM107" s="97" t="s">
        <v>629</v>
      </c>
      <c r="BN107" s="97"/>
      <c r="BO107" s="97" t="s">
        <v>639</v>
      </c>
      <c r="BP107" s="97" t="s">
        <v>625</v>
      </c>
      <c r="BQ107" s="97"/>
      <c r="BR107" s="97"/>
      <c r="BS107" s="97" t="s">
        <v>602</v>
      </c>
      <c r="BT107" s="97"/>
      <c r="BU107" s="95"/>
      <c r="BV107" s="95"/>
      <c r="BW107" s="95"/>
    </row>
    <row r="108" spans="1:75" s="326" customFormat="1" ht="36.75" customHeight="1" outlineLevel="1">
      <c r="A108" s="18" t="s">
        <v>475</v>
      </c>
      <c r="B108" s="28" t="s">
        <v>31</v>
      </c>
      <c r="C108" s="286" t="s">
        <v>416</v>
      </c>
      <c r="D108" s="28" t="s">
        <v>476</v>
      </c>
      <c r="E108" s="287" t="s">
        <v>477</v>
      </c>
      <c r="F108" s="95"/>
      <c r="G108" s="28" t="s">
        <v>35</v>
      </c>
      <c r="H108" s="29">
        <v>100</v>
      </c>
      <c r="I108" s="29">
        <v>711000000</v>
      </c>
      <c r="J108" s="30" t="s">
        <v>36</v>
      </c>
      <c r="K108" s="29" t="s">
        <v>37</v>
      </c>
      <c r="L108" s="30" t="s">
        <v>36</v>
      </c>
      <c r="M108" s="28" t="s">
        <v>39</v>
      </c>
      <c r="N108" s="29" t="s">
        <v>51</v>
      </c>
      <c r="O108" s="19">
        <v>0</v>
      </c>
      <c r="P108" s="29"/>
      <c r="Q108" s="30"/>
      <c r="R108" s="29"/>
      <c r="S108" s="29"/>
      <c r="T108" s="32">
        <v>756612</v>
      </c>
      <c r="U108" s="96">
        <f t="shared" si="6"/>
        <v>847405.4400000001</v>
      </c>
      <c r="V108" s="97" t="s">
        <v>42</v>
      </c>
      <c r="W108" s="23">
        <v>2012</v>
      </c>
      <c r="X108" s="97"/>
      <c r="Y108" s="19" t="s">
        <v>31</v>
      </c>
      <c r="Z108" s="19" t="s">
        <v>31</v>
      </c>
      <c r="AA108" s="95" t="s">
        <v>628</v>
      </c>
      <c r="AB108" s="97"/>
      <c r="AC108" s="96"/>
      <c r="AD108" s="97"/>
      <c r="AE108" s="97"/>
      <c r="AF108" s="97">
        <v>847405.44</v>
      </c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5"/>
      <c r="BK108" s="97"/>
      <c r="BL108" s="95"/>
      <c r="BM108" s="97" t="s">
        <v>629</v>
      </c>
      <c r="BN108" s="97"/>
      <c r="BO108" s="327" t="s">
        <v>643</v>
      </c>
      <c r="BP108" s="97" t="s">
        <v>627</v>
      </c>
      <c r="BQ108" s="97"/>
      <c r="BR108" s="97"/>
      <c r="BS108" s="23" t="s">
        <v>632</v>
      </c>
      <c r="BT108" s="97"/>
      <c r="BU108" s="95"/>
      <c r="BV108" s="95"/>
      <c r="BW108" s="95"/>
    </row>
    <row r="109" spans="1:75" s="326" customFormat="1" ht="18" customHeight="1" outlineLevel="1">
      <c r="A109" s="18" t="s">
        <v>478</v>
      </c>
      <c r="B109" s="28" t="s">
        <v>31</v>
      </c>
      <c r="C109" s="286" t="s">
        <v>479</v>
      </c>
      <c r="D109" s="28" t="s">
        <v>480</v>
      </c>
      <c r="E109" s="287" t="s">
        <v>477</v>
      </c>
      <c r="F109" s="95"/>
      <c r="G109" s="28" t="s">
        <v>35</v>
      </c>
      <c r="H109" s="29">
        <v>100</v>
      </c>
      <c r="I109" s="29">
        <v>711000000</v>
      </c>
      <c r="J109" s="30" t="s">
        <v>36</v>
      </c>
      <c r="K109" s="29" t="s">
        <v>37</v>
      </c>
      <c r="L109" s="30" t="s">
        <v>36</v>
      </c>
      <c r="M109" s="28" t="s">
        <v>39</v>
      </c>
      <c r="N109" s="29" t="s">
        <v>51</v>
      </c>
      <c r="O109" s="19">
        <v>0</v>
      </c>
      <c r="P109" s="29"/>
      <c r="Q109" s="30"/>
      <c r="R109" s="29"/>
      <c r="S109" s="29"/>
      <c r="T109" s="32">
        <v>2820000</v>
      </c>
      <c r="U109" s="96">
        <f t="shared" si="6"/>
        <v>3158400.0000000005</v>
      </c>
      <c r="V109" s="97" t="s">
        <v>42</v>
      </c>
      <c r="W109" s="23">
        <v>2012</v>
      </c>
      <c r="X109" s="97"/>
      <c r="Y109" s="19" t="s">
        <v>31</v>
      </c>
      <c r="Z109" s="19" t="s">
        <v>31</v>
      </c>
      <c r="AA109" s="95" t="s">
        <v>599</v>
      </c>
      <c r="AB109" s="97"/>
      <c r="AC109" s="96"/>
      <c r="AD109" s="97"/>
      <c r="AE109" s="97"/>
      <c r="AF109" s="97">
        <v>3158400</v>
      </c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5"/>
      <c r="BK109" s="97"/>
      <c r="BL109" s="95"/>
      <c r="BM109" s="97" t="s">
        <v>629</v>
      </c>
      <c r="BN109" s="97"/>
      <c r="BO109" s="97" t="s">
        <v>639</v>
      </c>
      <c r="BP109" s="97" t="s">
        <v>625</v>
      </c>
      <c r="BQ109" s="97"/>
      <c r="BR109" s="97"/>
      <c r="BS109" s="97" t="s">
        <v>602</v>
      </c>
      <c r="BT109" s="97"/>
      <c r="BU109" s="95"/>
      <c r="BV109" s="95"/>
      <c r="BW109" s="95"/>
    </row>
    <row r="110" spans="1:75" s="326" customFormat="1" ht="36" customHeight="1" outlineLevel="1">
      <c r="A110" s="18" t="s">
        <v>481</v>
      </c>
      <c r="B110" s="28" t="s">
        <v>31</v>
      </c>
      <c r="C110" s="288" t="s">
        <v>482</v>
      </c>
      <c r="D110" s="28" t="s">
        <v>483</v>
      </c>
      <c r="E110" s="287" t="s">
        <v>477</v>
      </c>
      <c r="F110" s="95"/>
      <c r="G110" s="28" t="s">
        <v>35</v>
      </c>
      <c r="H110" s="29">
        <v>100</v>
      </c>
      <c r="I110" s="29">
        <v>711000000</v>
      </c>
      <c r="J110" s="30" t="s">
        <v>36</v>
      </c>
      <c r="K110" s="29" t="s">
        <v>37</v>
      </c>
      <c r="L110" s="30" t="s">
        <v>36</v>
      </c>
      <c r="M110" s="28" t="s">
        <v>39</v>
      </c>
      <c r="N110" s="29" t="s">
        <v>51</v>
      </c>
      <c r="O110" s="19">
        <v>0</v>
      </c>
      <c r="P110" s="29"/>
      <c r="Q110" s="30"/>
      <c r="R110" s="29"/>
      <c r="S110" s="29"/>
      <c r="T110" s="32">
        <v>1155600</v>
      </c>
      <c r="U110" s="96">
        <f t="shared" si="6"/>
        <v>1294272.0000000002</v>
      </c>
      <c r="V110" s="97" t="s">
        <v>42</v>
      </c>
      <c r="W110" s="23">
        <v>2012</v>
      </c>
      <c r="X110" s="97"/>
      <c r="Y110" s="19" t="s">
        <v>31</v>
      </c>
      <c r="Z110" s="19" t="s">
        <v>31</v>
      </c>
      <c r="AA110" s="95" t="s">
        <v>599</v>
      </c>
      <c r="AB110" s="97"/>
      <c r="AC110" s="96"/>
      <c r="AD110" s="97"/>
      <c r="AE110" s="97"/>
      <c r="AF110" s="97">
        <v>1294272</v>
      </c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5"/>
      <c r="BK110" s="97"/>
      <c r="BL110" s="95"/>
      <c r="BM110" s="97" t="s">
        <v>629</v>
      </c>
      <c r="BN110" s="97"/>
      <c r="BO110" s="97" t="s">
        <v>639</v>
      </c>
      <c r="BP110" s="97" t="s">
        <v>625</v>
      </c>
      <c r="BQ110" s="97"/>
      <c r="BR110" s="97"/>
      <c r="BS110" s="97" t="s">
        <v>602</v>
      </c>
      <c r="BT110" s="97"/>
      <c r="BU110" s="95"/>
      <c r="BV110" s="95"/>
      <c r="BW110" s="95"/>
    </row>
    <row r="111" spans="1:75" s="326" customFormat="1" ht="18" customHeight="1" outlineLevel="1">
      <c r="A111" s="18" t="s">
        <v>484</v>
      </c>
      <c r="B111" s="28" t="s">
        <v>31</v>
      </c>
      <c r="C111" s="94" t="s">
        <v>469</v>
      </c>
      <c r="D111" s="28" t="s">
        <v>485</v>
      </c>
      <c r="E111" s="287" t="s">
        <v>486</v>
      </c>
      <c r="F111" s="95"/>
      <c r="G111" s="28" t="s">
        <v>35</v>
      </c>
      <c r="H111" s="29">
        <v>100</v>
      </c>
      <c r="I111" s="29">
        <v>711000000</v>
      </c>
      <c r="J111" s="30" t="s">
        <v>36</v>
      </c>
      <c r="K111" s="29" t="s">
        <v>37</v>
      </c>
      <c r="L111" s="30" t="s">
        <v>36</v>
      </c>
      <c r="M111" s="28" t="s">
        <v>39</v>
      </c>
      <c r="N111" s="29" t="s">
        <v>51</v>
      </c>
      <c r="O111" s="19">
        <v>0</v>
      </c>
      <c r="P111" s="29"/>
      <c r="Q111" s="30"/>
      <c r="R111" s="29"/>
      <c r="S111" s="29"/>
      <c r="T111" s="32">
        <v>224464</v>
      </c>
      <c r="U111" s="96">
        <f t="shared" si="6"/>
        <v>251399.68000000002</v>
      </c>
      <c r="V111" s="97" t="s">
        <v>42</v>
      </c>
      <c r="W111" s="23">
        <v>2012</v>
      </c>
      <c r="X111" s="97"/>
      <c r="Y111" s="19" t="s">
        <v>31</v>
      </c>
      <c r="Z111" s="19" t="s">
        <v>31</v>
      </c>
      <c r="AA111" s="95" t="s">
        <v>628</v>
      </c>
      <c r="AB111" s="97"/>
      <c r="AC111" s="96"/>
      <c r="AD111" s="97"/>
      <c r="AE111" s="97"/>
      <c r="AF111" s="97">
        <v>251399.68</v>
      </c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5"/>
      <c r="BK111" s="97"/>
      <c r="BL111" s="95"/>
      <c r="BM111" s="97" t="s">
        <v>629</v>
      </c>
      <c r="BN111" s="97"/>
      <c r="BO111" s="97" t="s">
        <v>639</v>
      </c>
      <c r="BP111" s="97" t="s">
        <v>625</v>
      </c>
      <c r="BQ111" s="97"/>
      <c r="BR111" s="97"/>
      <c r="BS111" s="97" t="s">
        <v>602</v>
      </c>
      <c r="BT111" s="97"/>
      <c r="BU111" s="95"/>
      <c r="BV111" s="95"/>
      <c r="BW111" s="95"/>
    </row>
    <row r="112" spans="1:75" s="321" customFormat="1" ht="18" customHeight="1" outlineLevel="1">
      <c r="A112" s="18" t="s">
        <v>487</v>
      </c>
      <c r="B112" s="19" t="s">
        <v>31</v>
      </c>
      <c r="C112" s="19" t="s">
        <v>488</v>
      </c>
      <c r="D112" s="19" t="s">
        <v>489</v>
      </c>
      <c r="E112" s="19" t="s">
        <v>489</v>
      </c>
      <c r="F112" s="81"/>
      <c r="G112" s="19" t="s">
        <v>35</v>
      </c>
      <c r="H112" s="18">
        <v>100</v>
      </c>
      <c r="I112" s="18">
        <v>711000000</v>
      </c>
      <c r="J112" s="21" t="s">
        <v>36</v>
      </c>
      <c r="K112" s="18" t="s">
        <v>37</v>
      </c>
      <c r="L112" s="21" t="s">
        <v>36</v>
      </c>
      <c r="M112" s="19" t="s">
        <v>39</v>
      </c>
      <c r="N112" s="18" t="s">
        <v>300</v>
      </c>
      <c r="O112" s="19">
        <v>0</v>
      </c>
      <c r="P112" s="18"/>
      <c r="Q112" s="21"/>
      <c r="R112" s="18"/>
      <c r="S112" s="18"/>
      <c r="T112" s="49">
        <v>45000</v>
      </c>
      <c r="U112" s="96">
        <f t="shared" si="6"/>
        <v>50400.00000000001</v>
      </c>
      <c r="V112" s="23" t="s">
        <v>42</v>
      </c>
      <c r="W112" s="23">
        <v>2012</v>
      </c>
      <c r="X112" s="23"/>
      <c r="Y112" s="19" t="s">
        <v>31</v>
      </c>
      <c r="Z112" s="19" t="s">
        <v>31</v>
      </c>
      <c r="AA112" s="81" t="s">
        <v>42</v>
      </c>
      <c r="AB112" s="23"/>
      <c r="AC112" s="22"/>
      <c r="AD112" s="23"/>
      <c r="AE112" s="23"/>
      <c r="AF112" s="23">
        <v>50400</v>
      </c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81"/>
      <c r="BK112" s="23"/>
      <c r="BL112" s="81"/>
      <c r="BM112" s="23" t="s">
        <v>629</v>
      </c>
      <c r="BN112" s="23"/>
      <c r="BO112" s="23" t="s">
        <v>639</v>
      </c>
      <c r="BP112" s="23" t="s">
        <v>625</v>
      </c>
      <c r="BQ112" s="23"/>
      <c r="BR112" s="23"/>
      <c r="BS112" s="97" t="s">
        <v>602</v>
      </c>
      <c r="BT112" s="23"/>
      <c r="BU112" s="81"/>
      <c r="BV112" s="81"/>
      <c r="BW112" s="81"/>
    </row>
    <row r="113" spans="1:75" s="321" customFormat="1" ht="18" customHeight="1" outlineLevel="1">
      <c r="A113" s="18" t="s">
        <v>491</v>
      </c>
      <c r="B113" s="19" t="s">
        <v>31</v>
      </c>
      <c r="C113" s="48" t="s">
        <v>492</v>
      </c>
      <c r="D113" s="19" t="s">
        <v>493</v>
      </c>
      <c r="E113" s="19" t="s">
        <v>493</v>
      </c>
      <c r="F113" s="81"/>
      <c r="G113" s="19" t="s">
        <v>35</v>
      </c>
      <c r="H113" s="18">
        <v>100</v>
      </c>
      <c r="I113" s="18">
        <v>711000000</v>
      </c>
      <c r="J113" s="21" t="s">
        <v>36</v>
      </c>
      <c r="K113" s="18" t="s">
        <v>37</v>
      </c>
      <c r="L113" s="21" t="s">
        <v>36</v>
      </c>
      <c r="M113" s="19" t="s">
        <v>39</v>
      </c>
      <c r="N113" s="18" t="s">
        <v>51</v>
      </c>
      <c r="O113" s="19">
        <v>0</v>
      </c>
      <c r="P113" s="18"/>
      <c r="Q113" s="21"/>
      <c r="R113" s="18"/>
      <c r="S113" s="18"/>
      <c r="T113" s="49">
        <v>60000</v>
      </c>
      <c r="U113" s="22">
        <f t="shared" si="6"/>
        <v>67200</v>
      </c>
      <c r="V113" s="23" t="s">
        <v>42</v>
      </c>
      <c r="W113" s="23">
        <v>2012</v>
      </c>
      <c r="X113" s="23"/>
      <c r="Y113" s="19" t="s">
        <v>31</v>
      </c>
      <c r="Z113" s="19" t="s">
        <v>31</v>
      </c>
      <c r="AA113" s="81" t="s">
        <v>628</v>
      </c>
      <c r="AB113" s="23"/>
      <c r="AC113" s="22"/>
      <c r="AD113" s="23"/>
      <c r="AE113" s="23"/>
      <c r="AF113" s="23">
        <v>67200</v>
      </c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81"/>
      <c r="BK113" s="23"/>
      <c r="BL113" s="81"/>
      <c r="BM113" s="23" t="s">
        <v>629</v>
      </c>
      <c r="BN113" s="23"/>
      <c r="BO113" s="23" t="s">
        <v>639</v>
      </c>
      <c r="BP113" s="23" t="s">
        <v>625</v>
      </c>
      <c r="BQ113" s="23"/>
      <c r="BR113" s="23"/>
      <c r="BS113" s="97" t="s">
        <v>602</v>
      </c>
      <c r="BT113" s="23"/>
      <c r="BU113" s="81"/>
      <c r="BV113" s="81"/>
      <c r="BW113" s="81"/>
    </row>
    <row r="114" spans="1:75" s="321" customFormat="1" ht="18" customHeight="1" outlineLevel="1">
      <c r="A114" s="18" t="s">
        <v>495</v>
      </c>
      <c r="B114" s="19" t="s">
        <v>31</v>
      </c>
      <c r="C114" s="53" t="s">
        <v>496</v>
      </c>
      <c r="D114" s="19" t="s">
        <v>497</v>
      </c>
      <c r="E114" s="19" t="s">
        <v>497</v>
      </c>
      <c r="F114" s="81"/>
      <c r="G114" s="19" t="s">
        <v>35</v>
      </c>
      <c r="H114" s="18">
        <v>100</v>
      </c>
      <c r="I114" s="18">
        <v>711000000</v>
      </c>
      <c r="J114" s="21" t="s">
        <v>36</v>
      </c>
      <c r="K114" s="18" t="s">
        <v>499</v>
      </c>
      <c r="L114" s="21" t="s">
        <v>36</v>
      </c>
      <c r="M114" s="19" t="s">
        <v>39</v>
      </c>
      <c r="N114" s="18" t="s">
        <v>499</v>
      </c>
      <c r="O114" s="19">
        <v>0</v>
      </c>
      <c r="P114" s="18"/>
      <c r="Q114" s="21"/>
      <c r="R114" s="18"/>
      <c r="S114" s="18"/>
      <c r="T114" s="49">
        <v>180000</v>
      </c>
      <c r="U114" s="22">
        <f t="shared" si="6"/>
        <v>201600.00000000003</v>
      </c>
      <c r="V114" s="23" t="s">
        <v>42</v>
      </c>
      <c r="W114" s="23">
        <v>2012</v>
      </c>
      <c r="X114" s="23"/>
      <c r="Y114" s="19" t="s">
        <v>31</v>
      </c>
      <c r="Z114" s="19" t="s">
        <v>31</v>
      </c>
      <c r="AA114" s="81" t="s">
        <v>42</v>
      </c>
      <c r="AB114" s="23"/>
      <c r="AC114" s="22"/>
      <c r="AD114" s="23"/>
      <c r="AE114" s="23"/>
      <c r="AF114" s="23">
        <v>201600</v>
      </c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81"/>
      <c r="BK114" s="23"/>
      <c r="BL114" s="81"/>
      <c r="BM114" s="23" t="s">
        <v>629</v>
      </c>
      <c r="BN114" s="23"/>
      <c r="BO114" s="23" t="s">
        <v>639</v>
      </c>
      <c r="BP114" s="23" t="s">
        <v>625</v>
      </c>
      <c r="BQ114" s="23"/>
      <c r="BR114" s="23"/>
      <c r="BS114" s="97" t="s">
        <v>602</v>
      </c>
      <c r="BT114" s="23"/>
      <c r="BU114" s="81"/>
      <c r="BV114" s="81"/>
      <c r="BW114" s="81"/>
    </row>
    <row r="115" spans="1:75" s="321" customFormat="1" ht="18" customHeight="1" outlineLevel="1">
      <c r="A115" s="18" t="s">
        <v>500</v>
      </c>
      <c r="B115" s="19" t="s">
        <v>31</v>
      </c>
      <c r="C115" s="48" t="s">
        <v>469</v>
      </c>
      <c r="D115" s="19" t="s">
        <v>501</v>
      </c>
      <c r="E115" s="19" t="s">
        <v>502</v>
      </c>
      <c r="F115" s="81"/>
      <c r="G115" s="19" t="s">
        <v>35</v>
      </c>
      <c r="H115" s="18">
        <v>100</v>
      </c>
      <c r="I115" s="18">
        <v>711000000</v>
      </c>
      <c r="J115" s="21" t="s">
        <v>36</v>
      </c>
      <c r="K115" s="18" t="s">
        <v>37</v>
      </c>
      <c r="L115" s="21" t="s">
        <v>36</v>
      </c>
      <c r="M115" s="19" t="s">
        <v>39</v>
      </c>
      <c r="N115" s="18" t="s">
        <v>51</v>
      </c>
      <c r="O115" s="19">
        <v>0</v>
      </c>
      <c r="P115" s="18"/>
      <c r="Q115" s="21"/>
      <c r="R115" s="18"/>
      <c r="S115" s="18"/>
      <c r="T115" s="49">
        <v>64000</v>
      </c>
      <c r="U115" s="22">
        <f t="shared" si="6"/>
        <v>71680</v>
      </c>
      <c r="V115" s="23" t="s">
        <v>42</v>
      </c>
      <c r="W115" s="23">
        <v>2012</v>
      </c>
      <c r="X115" s="23"/>
      <c r="Y115" s="19" t="s">
        <v>31</v>
      </c>
      <c r="Z115" s="19" t="s">
        <v>31</v>
      </c>
      <c r="AA115" s="81" t="s">
        <v>599</v>
      </c>
      <c r="AB115" s="23"/>
      <c r="AC115" s="22"/>
      <c r="AD115" s="23"/>
      <c r="AE115" s="23"/>
      <c r="AF115" s="23">
        <v>71680</v>
      </c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81"/>
      <c r="BK115" s="23"/>
      <c r="BL115" s="81"/>
      <c r="BM115" s="23" t="s">
        <v>629</v>
      </c>
      <c r="BN115" s="23"/>
      <c r="BO115" s="23" t="s">
        <v>639</v>
      </c>
      <c r="BP115" s="23" t="s">
        <v>625</v>
      </c>
      <c r="BQ115" s="23"/>
      <c r="BR115" s="23"/>
      <c r="BS115" s="97" t="s">
        <v>602</v>
      </c>
      <c r="BT115" s="23"/>
      <c r="BU115" s="81"/>
      <c r="BV115" s="81"/>
      <c r="BW115" s="81"/>
    </row>
    <row r="116" spans="1:75" s="321" customFormat="1" ht="18" customHeight="1" outlineLevel="1">
      <c r="A116" s="18" t="s">
        <v>503</v>
      </c>
      <c r="B116" s="19" t="s">
        <v>31</v>
      </c>
      <c r="C116" s="48" t="s">
        <v>469</v>
      </c>
      <c r="D116" s="19" t="s">
        <v>504</v>
      </c>
      <c r="E116" s="19" t="s">
        <v>505</v>
      </c>
      <c r="F116" s="81"/>
      <c r="G116" s="19" t="s">
        <v>35</v>
      </c>
      <c r="H116" s="18">
        <v>100</v>
      </c>
      <c r="I116" s="18">
        <v>711000000</v>
      </c>
      <c r="J116" s="21" t="s">
        <v>36</v>
      </c>
      <c r="K116" s="18" t="s">
        <v>37</v>
      </c>
      <c r="L116" s="21" t="s">
        <v>36</v>
      </c>
      <c r="M116" s="19" t="s">
        <v>39</v>
      </c>
      <c r="N116" s="18" t="s">
        <v>644</v>
      </c>
      <c r="O116" s="19">
        <v>0</v>
      </c>
      <c r="P116" s="18"/>
      <c r="Q116" s="21"/>
      <c r="R116" s="18"/>
      <c r="S116" s="18"/>
      <c r="T116" s="49">
        <v>16000</v>
      </c>
      <c r="U116" s="22">
        <f t="shared" si="6"/>
        <v>17920</v>
      </c>
      <c r="V116" s="23" t="s">
        <v>42</v>
      </c>
      <c r="W116" s="23">
        <v>2012</v>
      </c>
      <c r="X116" s="23"/>
      <c r="Y116" s="19" t="s">
        <v>31</v>
      </c>
      <c r="Z116" s="19" t="s">
        <v>31</v>
      </c>
      <c r="AA116" s="81" t="s">
        <v>599</v>
      </c>
      <c r="AB116" s="23"/>
      <c r="AC116" s="22"/>
      <c r="AD116" s="23"/>
      <c r="AE116" s="23"/>
      <c r="AF116" s="23">
        <v>17920</v>
      </c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81"/>
      <c r="BK116" s="23"/>
      <c r="BL116" s="81"/>
      <c r="BM116" s="23" t="s">
        <v>629</v>
      </c>
      <c r="BN116" s="23"/>
      <c r="BO116" s="23" t="s">
        <v>639</v>
      </c>
      <c r="BP116" s="23" t="s">
        <v>625</v>
      </c>
      <c r="BQ116" s="23"/>
      <c r="BR116" s="23"/>
      <c r="BS116" s="23" t="s">
        <v>632</v>
      </c>
      <c r="BT116" s="23"/>
      <c r="BU116" s="81"/>
      <c r="BV116" s="81"/>
      <c r="BW116" s="81"/>
    </row>
    <row r="117" spans="1:75" s="321" customFormat="1" ht="18" customHeight="1" outlineLevel="1">
      <c r="A117" s="18" t="s">
        <v>506</v>
      </c>
      <c r="B117" s="19" t="s">
        <v>31</v>
      </c>
      <c r="C117" s="48" t="s">
        <v>469</v>
      </c>
      <c r="D117" s="19" t="s">
        <v>645</v>
      </c>
      <c r="E117" s="19" t="s">
        <v>505</v>
      </c>
      <c r="F117" s="81"/>
      <c r="G117" s="19" t="s">
        <v>35</v>
      </c>
      <c r="H117" s="18">
        <v>100</v>
      </c>
      <c r="I117" s="18">
        <v>711000000</v>
      </c>
      <c r="J117" s="21" t="s">
        <v>36</v>
      </c>
      <c r="K117" s="18" t="s">
        <v>37</v>
      </c>
      <c r="L117" s="21" t="s">
        <v>36</v>
      </c>
      <c r="M117" s="19" t="s">
        <v>39</v>
      </c>
      <c r="N117" s="18" t="s">
        <v>51</v>
      </c>
      <c r="O117" s="19">
        <v>0</v>
      </c>
      <c r="P117" s="18"/>
      <c r="Q117" s="21"/>
      <c r="R117" s="18"/>
      <c r="S117" s="18"/>
      <c r="T117" s="49">
        <v>103000</v>
      </c>
      <c r="U117" s="22">
        <f t="shared" si="6"/>
        <v>115360.00000000001</v>
      </c>
      <c r="V117" s="23" t="s">
        <v>42</v>
      </c>
      <c r="W117" s="23">
        <v>2012</v>
      </c>
      <c r="X117" s="23"/>
      <c r="Y117" s="19" t="s">
        <v>31</v>
      </c>
      <c r="Z117" s="19" t="s">
        <v>31</v>
      </c>
      <c r="AA117" s="81" t="s">
        <v>599</v>
      </c>
      <c r="AB117" s="23"/>
      <c r="AC117" s="22"/>
      <c r="AD117" s="23"/>
      <c r="AE117" s="23"/>
      <c r="AF117" s="23">
        <v>115360</v>
      </c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81"/>
      <c r="BK117" s="23"/>
      <c r="BL117" s="81"/>
      <c r="BM117" s="23" t="s">
        <v>629</v>
      </c>
      <c r="BN117" s="23"/>
      <c r="BO117" s="23" t="s">
        <v>639</v>
      </c>
      <c r="BP117" s="23" t="s">
        <v>625</v>
      </c>
      <c r="BQ117" s="23"/>
      <c r="BR117" s="23"/>
      <c r="BS117" s="97" t="s">
        <v>602</v>
      </c>
      <c r="BT117" s="23"/>
      <c r="BU117" s="81"/>
      <c r="BV117" s="81"/>
      <c r="BW117" s="81"/>
    </row>
    <row r="118" spans="1:75" s="321" customFormat="1" ht="18" customHeight="1" outlineLevel="1">
      <c r="A118" s="18" t="s">
        <v>508</v>
      </c>
      <c r="B118" s="19" t="s">
        <v>31</v>
      </c>
      <c r="C118" s="48" t="s">
        <v>469</v>
      </c>
      <c r="D118" s="19" t="s">
        <v>510</v>
      </c>
      <c r="E118" s="19" t="s">
        <v>510</v>
      </c>
      <c r="F118" s="81"/>
      <c r="G118" s="19" t="s">
        <v>35</v>
      </c>
      <c r="H118" s="18">
        <v>100</v>
      </c>
      <c r="I118" s="18">
        <v>711000000</v>
      </c>
      <c r="J118" s="21" t="s">
        <v>36</v>
      </c>
      <c r="K118" s="18" t="s">
        <v>37</v>
      </c>
      <c r="L118" s="21" t="s">
        <v>36</v>
      </c>
      <c r="M118" s="19" t="s">
        <v>39</v>
      </c>
      <c r="N118" s="18" t="s">
        <v>300</v>
      </c>
      <c r="O118" s="19">
        <v>0</v>
      </c>
      <c r="P118" s="18"/>
      <c r="Q118" s="21"/>
      <c r="R118" s="18"/>
      <c r="S118" s="18"/>
      <c r="T118" s="49">
        <v>900000</v>
      </c>
      <c r="U118" s="22">
        <f t="shared" si="6"/>
        <v>1008000.0000000001</v>
      </c>
      <c r="V118" s="23" t="s">
        <v>42</v>
      </c>
      <c r="W118" s="23">
        <v>2012</v>
      </c>
      <c r="X118" s="23"/>
      <c r="Y118" s="19" t="s">
        <v>31</v>
      </c>
      <c r="Z118" s="19" t="s">
        <v>31</v>
      </c>
      <c r="AA118" s="81" t="s">
        <v>628</v>
      </c>
      <c r="AB118" s="23"/>
      <c r="AC118" s="22"/>
      <c r="AD118" s="23"/>
      <c r="AE118" s="23"/>
      <c r="AF118" s="23">
        <v>1008000</v>
      </c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81"/>
      <c r="BK118" s="23"/>
      <c r="BL118" s="81"/>
      <c r="BM118" s="23" t="s">
        <v>629</v>
      </c>
      <c r="BN118" s="23"/>
      <c r="BO118" s="23" t="s">
        <v>639</v>
      </c>
      <c r="BP118" s="23" t="s">
        <v>625</v>
      </c>
      <c r="BQ118" s="23"/>
      <c r="BR118" s="23"/>
      <c r="BS118" s="97" t="s">
        <v>602</v>
      </c>
      <c r="BT118" s="23"/>
      <c r="BU118" s="81"/>
      <c r="BV118" s="81"/>
      <c r="BW118" s="81"/>
    </row>
    <row r="119" spans="1:75" s="321" customFormat="1" ht="18" customHeight="1" outlineLevel="1">
      <c r="A119" s="18" t="s">
        <v>511</v>
      </c>
      <c r="B119" s="19" t="s">
        <v>31</v>
      </c>
      <c r="C119" s="53" t="s">
        <v>441</v>
      </c>
      <c r="D119" s="19" t="s">
        <v>512</v>
      </c>
      <c r="E119" s="19" t="s">
        <v>443</v>
      </c>
      <c r="F119" s="81"/>
      <c r="G119" s="19" t="s">
        <v>35</v>
      </c>
      <c r="H119" s="18">
        <v>100</v>
      </c>
      <c r="I119" s="18">
        <v>711000000</v>
      </c>
      <c r="J119" s="21" t="s">
        <v>36</v>
      </c>
      <c r="K119" s="18" t="s">
        <v>37</v>
      </c>
      <c r="L119" s="21" t="s">
        <v>36</v>
      </c>
      <c r="M119" s="19" t="s">
        <v>39</v>
      </c>
      <c r="N119" s="18" t="s">
        <v>220</v>
      </c>
      <c r="O119" s="19">
        <v>0</v>
      </c>
      <c r="P119" s="18"/>
      <c r="Q119" s="21"/>
      <c r="R119" s="18"/>
      <c r="S119" s="18"/>
      <c r="T119" s="49">
        <v>214285</v>
      </c>
      <c r="U119" s="22">
        <v>240000</v>
      </c>
      <c r="V119" s="23" t="s">
        <v>42</v>
      </c>
      <c r="W119" s="23">
        <v>2012</v>
      </c>
      <c r="X119" s="23"/>
      <c r="Y119" s="19" t="s">
        <v>31</v>
      </c>
      <c r="Z119" s="19" t="s">
        <v>31</v>
      </c>
      <c r="AA119" s="81" t="s">
        <v>599</v>
      </c>
      <c r="AB119" s="23"/>
      <c r="AC119" s="23"/>
      <c r="AD119" s="23"/>
      <c r="AE119" s="23"/>
      <c r="AF119" s="23">
        <v>240000</v>
      </c>
      <c r="AG119" s="3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81"/>
      <c r="BK119" s="23"/>
      <c r="BL119" s="81"/>
      <c r="BM119" s="23" t="s">
        <v>629</v>
      </c>
      <c r="BN119" s="23"/>
      <c r="BO119" s="23" t="s">
        <v>639</v>
      </c>
      <c r="BP119" s="23" t="s">
        <v>625</v>
      </c>
      <c r="BQ119" s="23"/>
      <c r="BR119" s="23"/>
      <c r="BS119" s="97" t="s">
        <v>602</v>
      </c>
      <c r="BT119" s="23"/>
      <c r="BU119" s="81"/>
      <c r="BV119" s="81"/>
      <c r="BW119" s="81"/>
    </row>
    <row r="120" spans="1:75" ht="12.75">
      <c r="A120" s="98"/>
      <c r="B120" s="99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100"/>
      <c r="Q120" s="100"/>
      <c r="R120" s="100"/>
      <c r="S120" s="100"/>
      <c r="T120" s="101">
        <f>SUM(T93:T119)</f>
        <v>9273452</v>
      </c>
      <c r="U120" s="101">
        <f>SUM(U93:U119)</f>
        <v>10314147.040000001</v>
      </c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100">
        <f>SUM(AF93:AF119)</f>
        <v>7437307.039999999</v>
      </c>
      <c r="AG120" s="98"/>
      <c r="AH120" s="98"/>
      <c r="AI120" s="98"/>
      <c r="AJ120" s="100">
        <f>SUM(AJ93:AJ119)</f>
        <v>2876840</v>
      </c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</row>
    <row r="121" spans="2:22" ht="15">
      <c r="B121" s="328"/>
      <c r="P121" s="16"/>
      <c r="Q121" s="16"/>
      <c r="U121" s="15"/>
      <c r="V121" s="15"/>
    </row>
    <row r="122" spans="2:22" ht="15">
      <c r="B122" s="328"/>
      <c r="H122" s="329"/>
      <c r="P122" s="16"/>
      <c r="Q122" s="16"/>
      <c r="T122" s="16">
        <f>T83+T91+T120</f>
        <v>20119117.091</v>
      </c>
      <c r="U122" s="16">
        <f>U83+U91+U120</f>
        <v>22461234.701920003</v>
      </c>
      <c r="V122" s="15"/>
    </row>
  </sheetData>
  <mergeCells count="60">
    <mergeCell ref="BI4:BJ4"/>
    <mergeCell ref="BK4:BL4"/>
    <mergeCell ref="BW3:BW6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BS3:BS6"/>
    <mergeCell ref="BT3:BT6"/>
    <mergeCell ref="BU3:BU6"/>
    <mergeCell ref="BV3:BV6"/>
    <mergeCell ref="BO3:BO6"/>
    <mergeCell ref="BP3:BP6"/>
    <mergeCell ref="BQ3:BQ6"/>
    <mergeCell ref="BR3:BR6"/>
    <mergeCell ref="AD3:AD6"/>
    <mergeCell ref="AE3:BL3"/>
    <mergeCell ref="BM3:BM6"/>
    <mergeCell ref="BN3:BN6"/>
    <mergeCell ref="AW4:AX4"/>
    <mergeCell ref="AY4:AZ4"/>
    <mergeCell ref="BA4:BB4"/>
    <mergeCell ref="BC4:BD4"/>
    <mergeCell ref="BE4:BF4"/>
    <mergeCell ref="BG4:BH4"/>
    <mergeCell ref="Z3:Z6"/>
    <mergeCell ref="AA3:AA6"/>
    <mergeCell ref="AB3:AB6"/>
    <mergeCell ref="AC3:AC6"/>
    <mergeCell ref="V3:V6"/>
    <mergeCell ref="W3:W6"/>
    <mergeCell ref="X3:X6"/>
    <mergeCell ref="Y3:Y6"/>
    <mergeCell ref="R3:R6"/>
    <mergeCell ref="S3:S6"/>
    <mergeCell ref="T3:T6"/>
    <mergeCell ref="U3:U6"/>
    <mergeCell ref="N3:N6"/>
    <mergeCell ref="O3:O6"/>
    <mergeCell ref="P3:P6"/>
    <mergeCell ref="Q3:Q6"/>
    <mergeCell ref="J3:J6"/>
    <mergeCell ref="K3:K6"/>
    <mergeCell ref="L3:L6"/>
    <mergeCell ref="M3:M6"/>
    <mergeCell ref="A2:W2"/>
    <mergeCell ref="A3:A6"/>
    <mergeCell ref="B3:B6"/>
    <mergeCell ref="C3:C6"/>
    <mergeCell ref="D3:D6"/>
    <mergeCell ref="E3:E6"/>
    <mergeCell ref="F3:F6"/>
    <mergeCell ref="G3:G6"/>
    <mergeCell ref="H3:H6"/>
    <mergeCell ref="I3:I6"/>
  </mergeCells>
  <conditionalFormatting sqref="E38 E27 E18:E19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Новая</cp:lastModifiedBy>
  <dcterms:created xsi:type="dcterms:W3CDTF">1996-10-08T23:32:33Z</dcterms:created>
  <dcterms:modified xsi:type="dcterms:W3CDTF">2013-01-12T09:36:24Z</dcterms:modified>
  <cp:category/>
  <cp:version/>
  <cp:contentType/>
  <cp:contentStatus/>
</cp:coreProperties>
</file>